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'Лист1'!$A$1:$S$46</definedName>
  </definedNames>
  <calcPr fullCalcOnLoad="1"/>
</workbook>
</file>

<file path=xl/sharedStrings.xml><?xml version="1.0" encoding="utf-8"?>
<sst xmlns="http://schemas.openxmlformats.org/spreadsheetml/2006/main" count="68" uniqueCount="57">
  <si>
    <t>Менська</t>
  </si>
  <si>
    <t>Березнянська</t>
  </si>
  <si>
    <t>Макошинська</t>
  </si>
  <si>
    <t>Бірківська</t>
  </si>
  <si>
    <t>Бігацька</t>
  </si>
  <si>
    <t>Блистівська</t>
  </si>
  <si>
    <t>Величківська</t>
  </si>
  <si>
    <t>Волосківська</t>
  </si>
  <si>
    <t>Городищенська</t>
  </si>
  <si>
    <t>Данилівська</t>
  </si>
  <si>
    <t>Дягівська</t>
  </si>
  <si>
    <t>Жовтнева</t>
  </si>
  <si>
    <t>Киселівська</t>
  </si>
  <si>
    <t>Куковицька</t>
  </si>
  <si>
    <t>Ленінівська</t>
  </si>
  <si>
    <t>Лісківська</t>
  </si>
  <si>
    <t>Локнистенська</t>
  </si>
  <si>
    <t>Миколаївська</t>
  </si>
  <si>
    <t>Осьмаківська</t>
  </si>
  <si>
    <t>Синявська</t>
  </si>
  <si>
    <t>Семенівська</t>
  </si>
  <si>
    <t>Стольненська</t>
  </si>
  <si>
    <t>Слобідська</t>
  </si>
  <si>
    <t>Ушнянська</t>
  </si>
  <si>
    <t>Феськівська</t>
  </si>
  <si>
    <t>Чапаєвська</t>
  </si>
  <si>
    <t>ВСЬОГО</t>
  </si>
  <si>
    <t xml:space="preserve">    Показники міжбюджетних трансфертів між районним</t>
  </si>
  <si>
    <t>Код бюджету</t>
  </si>
  <si>
    <t>Найменування АТО</t>
  </si>
  <si>
    <t>Міжбюджетні трансферти</t>
  </si>
  <si>
    <t>Дотація  вирівнювання з районного бюджету</t>
  </si>
  <si>
    <t>Кошти, що передаються до районного бюджету</t>
  </si>
  <si>
    <t>Всього грн.</t>
  </si>
  <si>
    <t>Інша субвенція на фінансування цільової програми "Місцевий розвиток, орієнтований на громаду"</t>
  </si>
  <si>
    <t>Разом</t>
  </si>
  <si>
    <t>щоденний норматив фінансування, %</t>
  </si>
  <si>
    <t>щоденний норматив фінансування,%</t>
  </si>
  <si>
    <t>сума, грн.</t>
  </si>
  <si>
    <t>Районний бюджет</t>
  </si>
  <si>
    <t>бюджетом та іншими бюджетами на 2012 рік</t>
  </si>
  <si>
    <t>кошти, що передаються із районного бюджету</t>
  </si>
  <si>
    <t>інша субвенція до бюджетів нижчого рівня</t>
  </si>
  <si>
    <t>Інша субвенція з спеціального фонду з бюджетів нижчого рівня (природоохоронний фонд)</t>
  </si>
  <si>
    <t>Інша субвенція з спеціального фонду з бюджетів нижчого рівня (бюджету розвитку)</t>
  </si>
  <si>
    <t>субвенція на проведення видатків місцевиї бюджетів, що враховуються при визначенні обсягу міжбюджетних трансфертів до бюджету вищого рівня</t>
  </si>
  <si>
    <t>Інша субвенція з спеціального фонду до бюджетів нижчого рівня(бюджету розвитку, природоохоронний фонд)</t>
  </si>
  <si>
    <t>Інша додаткова дотація бюджетам нижчого рівня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</si>
  <si>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в населених пунктах (спеціальний фонд) в частині передачі коштів до бюджетів нижчого рівня</t>
  </si>
  <si>
    <t>Кошти, що передаються до районного бюджету з бюджетів нижчого рівня</t>
  </si>
  <si>
    <t>інша субвенція із спеціального фонду до бюджетів вищого рівня (природоохоронний фонд)</t>
  </si>
  <si>
    <t>Додаткова дотація з державного бюджету на вирівнювання фінансової забезпеченості місцевих бюджетів</t>
  </si>
  <si>
    <t>Інша субвенція з загального фонду бюджетів нижчого рівня до районного бюджету</t>
  </si>
  <si>
    <t xml:space="preserve">"Про внесення змін до рішення районної ради від 29 грудня </t>
  </si>
  <si>
    <t xml:space="preserve">            2011 року "Про районний бюджет на 2012 рік"</t>
  </si>
  <si>
    <t xml:space="preserve">                   до рішення районної ради від  26 грудня  2012 року</t>
  </si>
  <si>
    <t xml:space="preserve">                                                         Додаток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</si>
</sst>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0.000%"/>
    <numFmt numFmtId="177" formatCode="0.0000%"/>
  </numFmts>
  <fonts count="1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6" fontId="5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76" fontId="7" fillId="0" borderId="2" xfId="15" applyNumberFormat="1" applyFont="1" applyFill="1" applyBorder="1" applyAlignment="1">
      <alignment horizontal="center"/>
    </xf>
    <xf numFmtId="3" fontId="7" fillId="0" borderId="2" xfId="15" applyNumberFormat="1" applyFont="1" applyFill="1" applyBorder="1" applyAlignment="1">
      <alignment horizontal="center"/>
    </xf>
    <xf numFmtId="3" fontId="7" fillId="0" borderId="7" xfId="15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176" fontId="7" fillId="0" borderId="7" xfId="15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102\&#1089;&#1077;&#1089;&#1110;&#1103;%20&#1088;&#1072;&#1081;&#1088;&#1072;&#1076;&#1080;\PUB\&#1073;&#1102;&#1076;&#1078;&#1077;&#1090;%202012\11FOR_12%20&#1047;&#1040;&#1052;&#1030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"/>
      <sheetName val="Видатки"/>
      <sheetName val="Трансферти"/>
    </sheetNames>
    <sheetDataSet>
      <sheetData sheetId="2">
        <row r="5">
          <cell r="E5">
            <v>0</v>
          </cell>
          <cell r="F5">
            <v>0</v>
          </cell>
          <cell r="G5">
            <v>542981.2448522821</v>
          </cell>
          <cell r="I5">
            <v>0.10775876936669236</v>
          </cell>
        </row>
        <row r="6">
          <cell r="E6">
            <v>1482625.9512659316</v>
          </cell>
          <cell r="F6">
            <v>0.019327957881864827</v>
          </cell>
        </row>
        <row r="7">
          <cell r="F7">
            <v>0.007763021381808615</v>
          </cell>
        </row>
        <row r="8">
          <cell r="F8">
            <v>0.0012149050172125507</v>
          </cell>
        </row>
        <row r="9">
          <cell r="F9">
            <v>0.0037388042350410835</v>
          </cell>
        </row>
        <row r="10">
          <cell r="F10">
            <v>0.0018020730417663898</v>
          </cell>
        </row>
        <row r="11">
          <cell r="F11">
            <v>0.0015683973498384228</v>
          </cell>
        </row>
        <row r="12">
          <cell r="F12">
            <v>0.002873033039706293</v>
          </cell>
        </row>
        <row r="13">
          <cell r="F13">
            <v>0.0022241132677163684</v>
          </cell>
        </row>
        <row r="14">
          <cell r="F14">
            <v>0.0012660985704734224</v>
          </cell>
        </row>
        <row r="15">
          <cell r="F15">
            <v>0.003226541470602525</v>
          </cell>
        </row>
        <row r="16">
          <cell r="E16">
            <v>0</v>
          </cell>
          <cell r="F16">
            <v>0</v>
          </cell>
          <cell r="G16">
            <v>86900.94773872625</v>
          </cell>
          <cell r="I16">
            <v>0.25312086094736147</v>
          </cell>
        </row>
        <row r="17">
          <cell r="F17">
            <v>0.004164462505231021</v>
          </cell>
        </row>
        <row r="18">
          <cell r="F18">
            <v>0.00209940873378796</v>
          </cell>
        </row>
        <row r="19">
          <cell r="F19">
            <v>0.0019111999158042707</v>
          </cell>
        </row>
        <row r="20">
          <cell r="F20">
            <v>0.0014714594170531304</v>
          </cell>
        </row>
        <row r="21">
          <cell r="F21">
            <v>0.003917355152027684</v>
          </cell>
        </row>
        <row r="22">
          <cell r="F22">
            <v>0.00070827525903143</v>
          </cell>
        </row>
        <row r="23">
          <cell r="F23">
            <v>0.0013976218092941342</v>
          </cell>
        </row>
        <row r="24">
          <cell r="F24">
            <v>0.004118241753405319</v>
          </cell>
        </row>
        <row r="25">
          <cell r="F25">
            <v>0.0035026959678421095</v>
          </cell>
        </row>
        <row r="26">
          <cell r="F26">
            <v>0.001076563793070872</v>
          </cell>
        </row>
        <row r="27">
          <cell r="F27">
            <v>0.003568659611637289</v>
          </cell>
        </row>
        <row r="28">
          <cell r="F28">
            <v>0.0010840987749361087</v>
          </cell>
        </row>
        <row r="29">
          <cell r="F29">
            <v>0.001344929081440698</v>
          </cell>
        </row>
        <row r="30">
          <cell r="F30">
            <v>0.004466968051193758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workbookViewId="0" topLeftCell="A1">
      <selection activeCell="N5" sqref="N5"/>
    </sheetView>
  </sheetViews>
  <sheetFormatPr defaultColWidth="9.00390625" defaultRowHeight="12.75"/>
  <cols>
    <col min="1" max="1" width="12.875" style="0" customWidth="1"/>
    <col min="2" max="2" width="14.75390625" style="0" customWidth="1"/>
    <col min="3" max="3" width="11.00390625" style="8" customWidth="1"/>
    <col min="4" max="4" width="13.75390625" style="0" customWidth="1"/>
    <col min="5" max="5" width="17.00390625" style="0" customWidth="1"/>
    <col min="6" max="6" width="8.25390625" style="0" customWidth="1"/>
    <col min="7" max="7" width="22.625" style="0" hidden="1" customWidth="1"/>
    <col min="8" max="8" width="22.625" style="8" hidden="1" customWidth="1"/>
    <col min="9" max="9" width="15.625" style="8" customWidth="1"/>
    <col min="10" max="10" width="8.625" style="8" customWidth="1"/>
    <col min="11" max="11" width="11.00390625" style="8" customWidth="1"/>
    <col min="12" max="12" width="21.25390625" style="8" customWidth="1"/>
    <col min="13" max="13" width="9.875" style="8" customWidth="1"/>
    <col min="14" max="14" width="14.00390625" style="8" customWidth="1"/>
    <col min="15" max="15" width="8.25390625" style="8" customWidth="1"/>
    <col min="16" max="16" width="9.875" style="0" customWidth="1"/>
    <col min="17" max="17" width="12.375" style="0" customWidth="1"/>
    <col min="18" max="18" width="9.625" style="0" customWidth="1"/>
    <col min="19" max="19" width="12.25390625" style="8" customWidth="1"/>
  </cols>
  <sheetData>
    <row r="1" spans="1:19" ht="12.75">
      <c r="A1" s="6"/>
      <c r="B1" s="1"/>
      <c r="C1" s="7"/>
      <c r="D1" s="13"/>
      <c r="E1" s="13"/>
      <c r="F1" s="13"/>
      <c r="G1" s="13"/>
      <c r="H1" s="13"/>
      <c r="I1" s="13"/>
      <c r="J1" s="13"/>
      <c r="K1" s="13"/>
      <c r="L1" s="84" t="s">
        <v>56</v>
      </c>
      <c r="M1" s="84"/>
      <c r="N1" s="84"/>
      <c r="O1" s="84"/>
      <c r="P1" s="84"/>
      <c r="Q1" s="84"/>
      <c r="R1" s="84"/>
      <c r="S1" s="84"/>
    </row>
    <row r="2" spans="2:20" ht="12.75">
      <c r="B2" s="1"/>
      <c r="C2" s="7"/>
      <c r="D2" s="5"/>
      <c r="E2" s="5"/>
      <c r="F2" s="5"/>
      <c r="G2" s="5"/>
      <c r="H2" s="5"/>
      <c r="L2" s="72" t="s">
        <v>55</v>
      </c>
      <c r="M2" s="72"/>
      <c r="N2" s="72"/>
      <c r="O2" s="72"/>
      <c r="P2" s="72"/>
      <c r="Q2" s="72"/>
      <c r="R2" s="72"/>
      <c r="S2" s="72"/>
      <c r="T2" s="5"/>
    </row>
    <row r="3" spans="2:20" ht="12.75">
      <c r="B3" s="1"/>
      <c r="C3" s="7"/>
      <c r="D3" s="5"/>
      <c r="E3" s="5"/>
      <c r="F3" s="5"/>
      <c r="G3" s="5"/>
      <c r="H3" s="5"/>
      <c r="L3" s="40"/>
      <c r="M3" s="40"/>
      <c r="N3" s="5" t="s">
        <v>53</v>
      </c>
      <c r="O3" s="5"/>
      <c r="P3" s="5"/>
      <c r="Q3" s="40"/>
      <c r="R3" s="40"/>
      <c r="S3" s="40"/>
      <c r="T3" s="5"/>
    </row>
    <row r="4" spans="2:20" ht="12.75">
      <c r="B4" s="1"/>
      <c r="C4" s="7"/>
      <c r="D4" s="5"/>
      <c r="E4" s="5"/>
      <c r="F4" s="5"/>
      <c r="G4" s="5"/>
      <c r="H4" s="5"/>
      <c r="L4" s="72" t="s">
        <v>54</v>
      </c>
      <c r="M4" s="72"/>
      <c r="N4" s="72"/>
      <c r="O4" s="72"/>
      <c r="P4" s="72"/>
      <c r="Q4" s="72"/>
      <c r="R4" s="72"/>
      <c r="S4" s="72"/>
      <c r="T4" s="5"/>
    </row>
    <row r="5" spans="2:18" ht="12.75">
      <c r="B5" s="1"/>
      <c r="C5" s="7"/>
      <c r="D5" s="1"/>
      <c r="E5" s="1"/>
      <c r="F5" s="1"/>
      <c r="G5" s="1"/>
      <c r="H5" s="7"/>
      <c r="I5" s="7"/>
      <c r="J5" s="7"/>
      <c r="K5" s="7"/>
      <c r="L5" s="7"/>
      <c r="M5" s="7"/>
      <c r="N5" s="7"/>
      <c r="O5" s="7"/>
      <c r="P5" s="1"/>
      <c r="Q5" s="1"/>
      <c r="R5" s="1"/>
    </row>
    <row r="6" spans="1:19" s="3" customFormat="1" ht="18">
      <c r="A6" s="59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42"/>
      <c r="R6" s="27"/>
      <c r="S6" s="10"/>
    </row>
    <row r="7" spans="1:19" s="3" customFormat="1" ht="18.75" thickBot="1">
      <c r="A7" s="59" t="s">
        <v>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43"/>
      <c r="R7" s="28"/>
      <c r="S7" s="10"/>
    </row>
    <row r="8" spans="1:19" s="3" customFormat="1" ht="17.25" customHeight="1" thickBot="1">
      <c r="A8" s="26"/>
      <c r="B8" s="28"/>
      <c r="C8" s="73" t="s">
        <v>30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</row>
    <row r="9" spans="1:19" ht="25.5" customHeight="1">
      <c r="A9" s="62" t="s">
        <v>28</v>
      </c>
      <c r="B9" s="65" t="s">
        <v>29</v>
      </c>
      <c r="C9" s="78" t="s">
        <v>41</v>
      </c>
      <c r="D9" s="79"/>
      <c r="E9" s="79"/>
      <c r="F9" s="79"/>
      <c r="G9" s="79"/>
      <c r="H9" s="79"/>
      <c r="I9" s="79"/>
      <c r="J9" s="79"/>
      <c r="K9" s="79"/>
      <c r="L9" s="79"/>
      <c r="M9" s="80"/>
      <c r="N9" s="80"/>
      <c r="O9" s="62" t="s">
        <v>32</v>
      </c>
      <c r="P9" s="76"/>
      <c r="Q9" s="76"/>
      <c r="R9" s="77"/>
      <c r="S9" s="36"/>
    </row>
    <row r="10" spans="1:19" ht="168.75" customHeight="1">
      <c r="A10" s="63"/>
      <c r="B10" s="66"/>
      <c r="C10" s="63" t="s">
        <v>31</v>
      </c>
      <c r="D10" s="69"/>
      <c r="E10" s="41" t="s">
        <v>51</v>
      </c>
      <c r="F10" s="69" t="s">
        <v>47</v>
      </c>
      <c r="G10" s="69" t="s">
        <v>34</v>
      </c>
      <c r="H10" s="68"/>
      <c r="I10" s="68" t="s">
        <v>45</v>
      </c>
      <c r="J10" s="30" t="s">
        <v>42</v>
      </c>
      <c r="K10" s="30" t="s">
        <v>50</v>
      </c>
      <c r="L10" s="30" t="s">
        <v>48</v>
      </c>
      <c r="M10" s="35" t="s">
        <v>52</v>
      </c>
      <c r="N10" s="46" t="s">
        <v>46</v>
      </c>
      <c r="O10" s="63" t="s">
        <v>49</v>
      </c>
      <c r="P10" s="69"/>
      <c r="Q10" s="41" t="s">
        <v>43</v>
      </c>
      <c r="R10" s="35" t="s">
        <v>44</v>
      </c>
      <c r="S10" s="81" t="s">
        <v>35</v>
      </c>
    </row>
    <row r="11" spans="1:19" ht="12" customHeight="1" hidden="1">
      <c r="A11" s="63"/>
      <c r="B11" s="66"/>
      <c r="C11" s="63"/>
      <c r="D11" s="69"/>
      <c r="E11" s="41"/>
      <c r="F11" s="69"/>
      <c r="G11" s="69"/>
      <c r="H11" s="68"/>
      <c r="I11" s="68"/>
      <c r="J11" s="30"/>
      <c r="K11" s="30"/>
      <c r="L11" s="30"/>
      <c r="M11" s="44"/>
      <c r="N11" s="44"/>
      <c r="O11" s="37"/>
      <c r="P11" s="31"/>
      <c r="Q11" s="31"/>
      <c r="R11" s="38"/>
      <c r="S11" s="81"/>
    </row>
    <row r="12" spans="1:19" ht="25.5" customHeight="1">
      <c r="A12" s="63"/>
      <c r="B12" s="66"/>
      <c r="C12" s="71" t="s">
        <v>38</v>
      </c>
      <c r="D12" s="69" t="s">
        <v>36</v>
      </c>
      <c r="E12" s="69" t="s">
        <v>38</v>
      </c>
      <c r="F12" s="69" t="s">
        <v>38</v>
      </c>
      <c r="G12" s="69" t="s">
        <v>33</v>
      </c>
      <c r="H12" s="68"/>
      <c r="I12" s="68" t="s">
        <v>38</v>
      </c>
      <c r="J12" s="68" t="s">
        <v>38</v>
      </c>
      <c r="K12" s="68" t="s">
        <v>38</v>
      </c>
      <c r="L12" s="68" t="s">
        <v>38</v>
      </c>
      <c r="M12" s="68" t="s">
        <v>38</v>
      </c>
      <c r="N12" s="83" t="s">
        <v>38</v>
      </c>
      <c r="O12" s="71" t="s">
        <v>38</v>
      </c>
      <c r="P12" s="69" t="s">
        <v>37</v>
      </c>
      <c r="Q12" s="69" t="s">
        <v>38</v>
      </c>
      <c r="R12" s="82" t="s">
        <v>38</v>
      </c>
      <c r="S12" s="81"/>
    </row>
    <row r="13" spans="1:19" ht="12.75">
      <c r="A13" s="63"/>
      <c r="B13" s="66"/>
      <c r="C13" s="71"/>
      <c r="D13" s="69"/>
      <c r="E13" s="69"/>
      <c r="F13" s="69"/>
      <c r="G13" s="69"/>
      <c r="H13" s="68"/>
      <c r="I13" s="68"/>
      <c r="J13" s="68"/>
      <c r="K13" s="68"/>
      <c r="L13" s="68"/>
      <c r="M13" s="68"/>
      <c r="N13" s="83"/>
      <c r="O13" s="71"/>
      <c r="P13" s="69"/>
      <c r="Q13" s="69"/>
      <c r="R13" s="82"/>
      <c r="S13" s="81"/>
    </row>
    <row r="14" spans="1:19" ht="21.75" customHeight="1">
      <c r="A14" s="63"/>
      <c r="B14" s="66"/>
      <c r="C14" s="71"/>
      <c r="D14" s="69"/>
      <c r="E14" s="69"/>
      <c r="F14" s="69"/>
      <c r="G14" s="69"/>
      <c r="H14" s="68"/>
      <c r="I14" s="68"/>
      <c r="J14" s="68"/>
      <c r="K14" s="68"/>
      <c r="L14" s="68"/>
      <c r="M14" s="68"/>
      <c r="N14" s="83"/>
      <c r="O14" s="71"/>
      <c r="P14" s="69"/>
      <c r="Q14" s="69"/>
      <c r="R14" s="82"/>
      <c r="S14" s="81"/>
    </row>
    <row r="15" spans="1:19" ht="12.75" hidden="1">
      <c r="A15" s="63"/>
      <c r="B15" s="66"/>
      <c r="C15" s="71"/>
      <c r="D15" s="69"/>
      <c r="E15" s="69"/>
      <c r="F15" s="69"/>
      <c r="G15" s="69"/>
      <c r="H15" s="68"/>
      <c r="I15" s="68"/>
      <c r="J15" s="30"/>
      <c r="K15" s="30"/>
      <c r="L15" s="68"/>
      <c r="M15" s="68"/>
      <c r="N15" s="83"/>
      <c r="O15" s="71"/>
      <c r="P15" s="69"/>
      <c r="Q15" s="41"/>
      <c r="R15" s="35"/>
      <c r="S15" s="81"/>
    </row>
    <row r="16" spans="1:19" ht="22.5" customHeight="1" hidden="1" thickBot="1">
      <c r="A16" s="64"/>
      <c r="B16" s="67"/>
      <c r="C16" s="71"/>
      <c r="D16" s="69"/>
      <c r="E16" s="69"/>
      <c r="F16" s="69"/>
      <c r="G16" s="69"/>
      <c r="H16" s="68"/>
      <c r="I16" s="68"/>
      <c r="J16" s="30"/>
      <c r="K16" s="30"/>
      <c r="L16" s="68"/>
      <c r="M16" s="68"/>
      <c r="N16" s="83"/>
      <c r="O16" s="71"/>
      <c r="P16" s="69"/>
      <c r="Q16" s="41"/>
      <c r="R16" s="35"/>
      <c r="S16" s="81"/>
    </row>
    <row r="17" spans="1:19" ht="15">
      <c r="A17" s="15">
        <v>25311301000</v>
      </c>
      <c r="B17" s="32" t="s">
        <v>0</v>
      </c>
      <c r="C17" s="34">
        <f>'[1]Трансферти'!$E5</f>
        <v>0</v>
      </c>
      <c r="D17" s="20">
        <f>'[1]Трансферти'!$F5</f>
        <v>0</v>
      </c>
      <c r="E17" s="20"/>
      <c r="F17" s="16"/>
      <c r="G17" s="16"/>
      <c r="H17" s="16"/>
      <c r="I17" s="16"/>
      <c r="J17" s="16">
        <v>100000</v>
      </c>
      <c r="K17" s="16"/>
      <c r="L17" s="16">
        <v>136680</v>
      </c>
      <c r="M17" s="45"/>
      <c r="N17" s="45"/>
      <c r="O17" s="34">
        <f>'[1]Трансферти'!$G5</f>
        <v>542981.2448522821</v>
      </c>
      <c r="P17" s="47">
        <f>'[1]Трансферти'!$I5</f>
        <v>0.10775876936669236</v>
      </c>
      <c r="Q17" s="48">
        <v>5000</v>
      </c>
      <c r="R17" s="49">
        <v>100000</v>
      </c>
      <c r="S17" s="50">
        <f>C17+F17+O17+H17+I17+L17+R17+J17+N17+Q17+K17</f>
        <v>884661.2448522821</v>
      </c>
    </row>
    <row r="18" spans="1:19" ht="15">
      <c r="A18" s="14">
        <v>25311401000</v>
      </c>
      <c r="B18" s="32" t="s">
        <v>1</v>
      </c>
      <c r="C18" s="34">
        <f>'[1]Трансферти'!$E6+1</f>
        <v>1482626.9512659316</v>
      </c>
      <c r="D18" s="20">
        <f>'[1]Трансферти'!$F6</f>
        <v>0.019327957881864827</v>
      </c>
      <c r="E18" s="16">
        <v>184400</v>
      </c>
      <c r="F18" s="16">
        <v>309000</v>
      </c>
      <c r="G18" s="17"/>
      <c r="H18" s="16"/>
      <c r="I18" s="16"/>
      <c r="J18" s="16"/>
      <c r="K18" s="16"/>
      <c r="L18" s="16">
        <v>31390</v>
      </c>
      <c r="M18" s="45"/>
      <c r="N18" s="45"/>
      <c r="O18" s="34"/>
      <c r="P18" s="47"/>
      <c r="Q18" s="48">
        <v>1500</v>
      </c>
      <c r="R18" s="51"/>
      <c r="S18" s="50">
        <f aca="true" t="shared" si="0" ref="S18:S43">C18+F18+O18+H18+I18+L18+R18+J18+N18+Q18+K18</f>
        <v>1824516.9512659316</v>
      </c>
    </row>
    <row r="19" spans="1:19" ht="15">
      <c r="A19" s="14">
        <v>25311402000</v>
      </c>
      <c r="B19" s="32" t="s">
        <v>2</v>
      </c>
      <c r="C19" s="34">
        <v>595493</v>
      </c>
      <c r="D19" s="20">
        <f>'[1]Трансферти'!$F7</f>
        <v>0.007763021381808615</v>
      </c>
      <c r="E19" s="16">
        <v>49600</v>
      </c>
      <c r="F19" s="16">
        <v>89000</v>
      </c>
      <c r="G19" s="17"/>
      <c r="H19" s="16"/>
      <c r="I19" s="16"/>
      <c r="J19" s="16"/>
      <c r="K19" s="16"/>
      <c r="L19" s="16">
        <v>11120</v>
      </c>
      <c r="M19" s="45"/>
      <c r="N19" s="45">
        <v>8700</v>
      </c>
      <c r="O19" s="34"/>
      <c r="P19" s="47"/>
      <c r="Q19" s="48">
        <v>500</v>
      </c>
      <c r="R19" s="51"/>
      <c r="S19" s="50">
        <f t="shared" si="0"/>
        <v>704813</v>
      </c>
    </row>
    <row r="20" spans="1:19" ht="15">
      <c r="A20" s="14">
        <v>25311502000</v>
      </c>
      <c r="B20" s="32" t="s">
        <v>4</v>
      </c>
      <c r="C20" s="34">
        <v>93194</v>
      </c>
      <c r="D20" s="20">
        <f>'[1]Трансферти'!$F8</f>
        <v>0.0012149050172125507</v>
      </c>
      <c r="E20" s="16"/>
      <c r="F20" s="16"/>
      <c r="G20" s="17"/>
      <c r="H20" s="16"/>
      <c r="I20" s="16"/>
      <c r="J20" s="16"/>
      <c r="K20" s="16"/>
      <c r="L20" s="16">
        <v>2600</v>
      </c>
      <c r="M20" s="45"/>
      <c r="N20" s="45"/>
      <c r="O20" s="34"/>
      <c r="P20" s="47"/>
      <c r="Q20" s="48"/>
      <c r="R20" s="51"/>
      <c r="S20" s="50">
        <f t="shared" si="0"/>
        <v>95794</v>
      </c>
    </row>
    <row r="21" spans="1:19" ht="15">
      <c r="A21" s="14">
        <v>25311501000</v>
      </c>
      <c r="B21" s="32" t="s">
        <v>3</v>
      </c>
      <c r="C21" s="34">
        <v>286799</v>
      </c>
      <c r="D21" s="20">
        <f>'[1]Трансферти'!$F9</f>
        <v>0.0037388042350410835</v>
      </c>
      <c r="E21" s="16">
        <v>10000</v>
      </c>
      <c r="F21" s="16">
        <v>4700</v>
      </c>
      <c r="G21" s="17"/>
      <c r="H21" s="16"/>
      <c r="I21" s="16"/>
      <c r="J21" s="16"/>
      <c r="K21" s="16"/>
      <c r="L21" s="16">
        <v>3170</v>
      </c>
      <c r="M21" s="45"/>
      <c r="N21" s="45"/>
      <c r="O21" s="34"/>
      <c r="P21" s="47"/>
      <c r="Q21" s="48">
        <v>290</v>
      </c>
      <c r="R21" s="51"/>
      <c r="S21" s="50">
        <f t="shared" si="0"/>
        <v>294959</v>
      </c>
    </row>
    <row r="22" spans="1:19" ht="15">
      <c r="A22" s="14">
        <v>25311503000</v>
      </c>
      <c r="B22" s="32" t="s">
        <v>5</v>
      </c>
      <c r="C22" s="34">
        <v>138235</v>
      </c>
      <c r="D22" s="20">
        <f>'[1]Трансферти'!$F10</f>
        <v>0.0018020730417663898</v>
      </c>
      <c r="E22" s="16"/>
      <c r="F22" s="16"/>
      <c r="G22" s="17"/>
      <c r="H22" s="16"/>
      <c r="I22" s="16"/>
      <c r="J22" s="16"/>
      <c r="K22" s="16"/>
      <c r="L22" s="16">
        <v>3340</v>
      </c>
      <c r="M22" s="45"/>
      <c r="N22" s="45">
        <v>6216</v>
      </c>
      <c r="O22" s="34"/>
      <c r="P22" s="47"/>
      <c r="Q22" s="48">
        <v>145</v>
      </c>
      <c r="R22" s="51"/>
      <c r="S22" s="50">
        <f t="shared" si="0"/>
        <v>147936</v>
      </c>
    </row>
    <row r="23" spans="1:19" ht="15">
      <c r="A23" s="14">
        <v>25311504000</v>
      </c>
      <c r="B23" s="32" t="s">
        <v>6</v>
      </c>
      <c r="C23" s="34">
        <v>120310</v>
      </c>
      <c r="D23" s="20">
        <f>'[1]Трансферти'!$F11</f>
        <v>0.0015683973498384228</v>
      </c>
      <c r="E23" s="16"/>
      <c r="F23" s="16"/>
      <c r="G23" s="17"/>
      <c r="H23" s="16"/>
      <c r="I23" s="16"/>
      <c r="J23" s="16"/>
      <c r="K23" s="16"/>
      <c r="L23" s="16">
        <v>3280</v>
      </c>
      <c r="M23" s="45"/>
      <c r="N23" s="45"/>
      <c r="O23" s="34"/>
      <c r="P23" s="47"/>
      <c r="Q23" s="48"/>
      <c r="R23" s="51"/>
      <c r="S23" s="50">
        <f t="shared" si="0"/>
        <v>123590</v>
      </c>
    </row>
    <row r="24" spans="1:19" ht="15">
      <c r="A24" s="14">
        <v>25311505000</v>
      </c>
      <c r="B24" s="32" t="s">
        <v>7</v>
      </c>
      <c r="C24" s="34">
        <v>220387</v>
      </c>
      <c r="D24" s="20">
        <f>'[1]Трансферти'!$F12</f>
        <v>0.002873033039706293</v>
      </c>
      <c r="E24" s="16"/>
      <c r="F24" s="16"/>
      <c r="G24" s="17"/>
      <c r="H24" s="16"/>
      <c r="I24" s="16"/>
      <c r="J24" s="16"/>
      <c r="K24" s="16"/>
      <c r="L24" s="16">
        <v>4880</v>
      </c>
      <c r="M24" s="45"/>
      <c r="N24" s="45"/>
      <c r="O24" s="34"/>
      <c r="P24" s="47"/>
      <c r="Q24" s="48">
        <v>145</v>
      </c>
      <c r="R24" s="51"/>
      <c r="S24" s="50">
        <f t="shared" si="0"/>
        <v>225412</v>
      </c>
    </row>
    <row r="25" spans="1:19" ht="15">
      <c r="A25" s="14">
        <v>25311506000</v>
      </c>
      <c r="B25" s="32" t="s">
        <v>8</v>
      </c>
      <c r="C25" s="34">
        <v>170609</v>
      </c>
      <c r="D25" s="20">
        <f>'[1]Трансферти'!$F13</f>
        <v>0.0022241132677163684</v>
      </c>
      <c r="E25" s="16"/>
      <c r="F25" s="16"/>
      <c r="G25" s="17"/>
      <c r="H25" s="16"/>
      <c r="I25" s="16"/>
      <c r="J25" s="16"/>
      <c r="K25" s="16"/>
      <c r="L25" s="16">
        <v>4270</v>
      </c>
      <c r="M25" s="45"/>
      <c r="N25" s="45"/>
      <c r="O25" s="34"/>
      <c r="P25" s="47"/>
      <c r="Q25" s="48">
        <v>55</v>
      </c>
      <c r="R25" s="51"/>
      <c r="S25" s="50">
        <f t="shared" si="0"/>
        <v>174934</v>
      </c>
    </row>
    <row r="26" spans="1:19" ht="15">
      <c r="A26" s="14">
        <v>25311507000</v>
      </c>
      <c r="B26" s="32" t="s">
        <v>9</v>
      </c>
      <c r="C26" s="34">
        <v>97121</v>
      </c>
      <c r="D26" s="20">
        <f>'[1]Трансферти'!$F14</f>
        <v>0.0012660985704734224</v>
      </c>
      <c r="E26" s="16">
        <v>8500</v>
      </c>
      <c r="F26" s="16">
        <v>31600</v>
      </c>
      <c r="G26" s="17"/>
      <c r="H26" s="16"/>
      <c r="I26" s="16"/>
      <c r="J26" s="16"/>
      <c r="K26" s="16"/>
      <c r="L26" s="16">
        <v>3070</v>
      </c>
      <c r="M26" s="45"/>
      <c r="N26" s="45"/>
      <c r="O26" s="34"/>
      <c r="P26" s="47"/>
      <c r="Q26" s="48">
        <v>50</v>
      </c>
      <c r="R26" s="51"/>
      <c r="S26" s="50">
        <f t="shared" si="0"/>
        <v>131841</v>
      </c>
    </row>
    <row r="27" spans="1:19" ht="15">
      <c r="A27" s="14">
        <v>25311508000</v>
      </c>
      <c r="B27" s="32" t="s">
        <v>10</v>
      </c>
      <c r="C27" s="34">
        <v>247504</v>
      </c>
      <c r="D27" s="20">
        <f>'[1]Трансферти'!$F15</f>
        <v>0.003226541470602525</v>
      </c>
      <c r="E27" s="16"/>
      <c r="F27" s="16"/>
      <c r="G27" s="17"/>
      <c r="H27" s="16"/>
      <c r="I27" s="16"/>
      <c r="J27" s="16"/>
      <c r="K27" s="16"/>
      <c r="L27" s="16">
        <v>5080</v>
      </c>
      <c r="M27" s="45"/>
      <c r="N27" s="45"/>
      <c r="O27" s="34"/>
      <c r="P27" s="47"/>
      <c r="Q27" s="48">
        <v>500</v>
      </c>
      <c r="R27" s="51"/>
      <c r="S27" s="50">
        <f t="shared" si="0"/>
        <v>253084</v>
      </c>
    </row>
    <row r="28" spans="1:19" ht="15">
      <c r="A28" s="14">
        <v>25311509000</v>
      </c>
      <c r="B28" s="32" t="s">
        <v>11</v>
      </c>
      <c r="C28" s="34">
        <f>'[1]Трансферти'!$E16</f>
        <v>0</v>
      </c>
      <c r="D28" s="20">
        <f>'[1]Трансферти'!$F16</f>
        <v>0</v>
      </c>
      <c r="E28" s="16"/>
      <c r="F28" s="16"/>
      <c r="G28" s="17"/>
      <c r="H28" s="16"/>
      <c r="I28" s="16"/>
      <c r="J28" s="16"/>
      <c r="K28" s="16"/>
      <c r="L28" s="16">
        <v>7060</v>
      </c>
      <c r="M28" s="45">
        <v>30000</v>
      </c>
      <c r="N28" s="45"/>
      <c r="O28" s="34">
        <f>'[1]Трансферти'!$G16</f>
        <v>86900.94773872625</v>
      </c>
      <c r="P28" s="47">
        <f>'[1]Трансферти'!$I16</f>
        <v>0.25312086094736147</v>
      </c>
      <c r="Q28" s="48">
        <v>525</v>
      </c>
      <c r="R28" s="51"/>
      <c r="S28" s="50">
        <f t="shared" si="0"/>
        <v>94485.94773872625</v>
      </c>
    </row>
    <row r="29" spans="1:19" ht="15">
      <c r="A29" s="14">
        <v>25311510000</v>
      </c>
      <c r="B29" s="32" t="s">
        <v>12</v>
      </c>
      <c r="C29" s="34">
        <v>319451</v>
      </c>
      <c r="D29" s="20">
        <f>'[1]Трансферти'!$F17</f>
        <v>0.004164462505231021</v>
      </c>
      <c r="E29" s="16"/>
      <c r="F29" s="16"/>
      <c r="G29" s="17"/>
      <c r="H29" s="16"/>
      <c r="I29" s="16"/>
      <c r="J29" s="16"/>
      <c r="K29" s="16"/>
      <c r="L29" s="16">
        <v>5110</v>
      </c>
      <c r="M29" s="45"/>
      <c r="N29" s="45"/>
      <c r="O29" s="34"/>
      <c r="P29" s="47"/>
      <c r="Q29" s="48">
        <v>460</v>
      </c>
      <c r="R29" s="51"/>
      <c r="S29" s="50">
        <f t="shared" si="0"/>
        <v>325021</v>
      </c>
    </row>
    <row r="30" spans="1:19" ht="15">
      <c r="A30" s="14">
        <v>25311511000</v>
      </c>
      <c r="B30" s="32" t="s">
        <v>13</v>
      </c>
      <c r="C30" s="34">
        <v>161043</v>
      </c>
      <c r="D30" s="20">
        <f>'[1]Трансферти'!$F18</f>
        <v>0.00209940873378796</v>
      </c>
      <c r="E30" s="16">
        <v>10400</v>
      </c>
      <c r="F30" s="16"/>
      <c r="G30" s="17"/>
      <c r="H30" s="16"/>
      <c r="I30" s="16"/>
      <c r="J30" s="16"/>
      <c r="K30" s="16"/>
      <c r="L30" s="16">
        <v>4750</v>
      </c>
      <c r="M30" s="45"/>
      <c r="N30" s="45"/>
      <c r="O30" s="34"/>
      <c r="P30" s="47"/>
      <c r="Q30" s="48">
        <v>915</v>
      </c>
      <c r="R30" s="51"/>
      <c r="S30" s="50">
        <f t="shared" si="0"/>
        <v>166708</v>
      </c>
    </row>
    <row r="31" spans="1:19" ht="15">
      <c r="A31" s="14">
        <v>25311512000</v>
      </c>
      <c r="B31" s="32" t="s">
        <v>14</v>
      </c>
      <c r="C31" s="34">
        <v>146606</v>
      </c>
      <c r="D31" s="20">
        <f>'[1]Трансферти'!$F19</f>
        <v>0.0019111999158042707</v>
      </c>
      <c r="E31" s="16"/>
      <c r="F31" s="16"/>
      <c r="G31" s="17"/>
      <c r="H31" s="16"/>
      <c r="I31" s="16"/>
      <c r="J31" s="16"/>
      <c r="K31" s="16"/>
      <c r="L31" s="16">
        <v>3710</v>
      </c>
      <c r="M31" s="45"/>
      <c r="N31" s="45"/>
      <c r="O31" s="34"/>
      <c r="P31" s="47"/>
      <c r="Q31" s="48">
        <v>165</v>
      </c>
      <c r="R31" s="51"/>
      <c r="S31" s="50">
        <f t="shared" si="0"/>
        <v>150481</v>
      </c>
    </row>
    <row r="32" spans="1:19" ht="15">
      <c r="A32" s="14">
        <v>25311513000</v>
      </c>
      <c r="B32" s="32" t="s">
        <v>15</v>
      </c>
      <c r="C32" s="34">
        <v>112874</v>
      </c>
      <c r="D32" s="20">
        <f>'[1]Трансферти'!$F20</f>
        <v>0.0014714594170531304</v>
      </c>
      <c r="E32" s="16">
        <v>15000</v>
      </c>
      <c r="F32" s="16">
        <v>71700</v>
      </c>
      <c r="G32" s="17"/>
      <c r="H32" s="16"/>
      <c r="I32" s="16"/>
      <c r="J32" s="16"/>
      <c r="K32" s="16"/>
      <c r="L32" s="16">
        <v>3770</v>
      </c>
      <c r="M32" s="45"/>
      <c r="N32" s="45"/>
      <c r="O32" s="34"/>
      <c r="P32" s="47"/>
      <c r="Q32" s="48">
        <v>75</v>
      </c>
      <c r="R32" s="51"/>
      <c r="S32" s="50">
        <f t="shared" si="0"/>
        <v>188419</v>
      </c>
    </row>
    <row r="33" spans="1:19" ht="15">
      <c r="A33" s="14">
        <v>25311514000</v>
      </c>
      <c r="B33" s="32" t="s">
        <v>16</v>
      </c>
      <c r="C33" s="34">
        <v>300496</v>
      </c>
      <c r="D33" s="20">
        <f>'[1]Трансферти'!$F21</f>
        <v>0.003917355152027684</v>
      </c>
      <c r="E33" s="16"/>
      <c r="F33" s="16"/>
      <c r="G33" s="17"/>
      <c r="H33" s="16"/>
      <c r="I33" s="16"/>
      <c r="J33" s="16">
        <v>6500</v>
      </c>
      <c r="K33" s="16"/>
      <c r="L33" s="16">
        <v>6850</v>
      </c>
      <c r="M33" s="45">
        <v>15000</v>
      </c>
      <c r="N33" s="45"/>
      <c r="O33" s="34"/>
      <c r="P33" s="47"/>
      <c r="Q33" s="48">
        <v>55</v>
      </c>
      <c r="R33" s="51"/>
      <c r="S33" s="50">
        <f t="shared" si="0"/>
        <v>313901</v>
      </c>
    </row>
    <row r="34" spans="1:19" ht="15">
      <c r="A34" s="14">
        <v>25311515000</v>
      </c>
      <c r="B34" s="32" t="s">
        <v>17</v>
      </c>
      <c r="C34" s="34">
        <v>54331</v>
      </c>
      <c r="D34" s="20">
        <f>'[1]Трансферти'!$F22</f>
        <v>0.00070827525903143</v>
      </c>
      <c r="E34" s="16">
        <v>6000</v>
      </c>
      <c r="F34" s="16"/>
      <c r="G34" s="17"/>
      <c r="H34" s="16"/>
      <c r="I34" s="16"/>
      <c r="J34" s="16"/>
      <c r="K34" s="16"/>
      <c r="L34" s="16">
        <v>5360</v>
      </c>
      <c r="M34" s="45"/>
      <c r="N34" s="45"/>
      <c r="O34" s="34"/>
      <c r="P34" s="47"/>
      <c r="Q34" s="48">
        <v>55</v>
      </c>
      <c r="R34" s="51"/>
      <c r="S34" s="50">
        <f t="shared" si="0"/>
        <v>59746</v>
      </c>
    </row>
    <row r="35" spans="1:19" ht="15">
      <c r="A35" s="14">
        <v>25311516000</v>
      </c>
      <c r="B35" s="32" t="s">
        <v>18</v>
      </c>
      <c r="C35" s="34">
        <v>107210</v>
      </c>
      <c r="D35" s="20">
        <f>'[1]Трансферти'!$F23</f>
        <v>0.0013976218092941342</v>
      </c>
      <c r="E35" s="16"/>
      <c r="F35" s="16">
        <v>7200</v>
      </c>
      <c r="G35" s="17"/>
      <c r="H35" s="16"/>
      <c r="I35" s="16"/>
      <c r="J35" s="16"/>
      <c r="K35" s="16"/>
      <c r="L35" s="16">
        <v>2370</v>
      </c>
      <c r="M35" s="45"/>
      <c r="N35" s="45"/>
      <c r="O35" s="34"/>
      <c r="P35" s="47"/>
      <c r="Q35" s="48"/>
      <c r="R35" s="51"/>
      <c r="S35" s="50">
        <f t="shared" si="0"/>
        <v>116780</v>
      </c>
    </row>
    <row r="36" spans="1:19" ht="15">
      <c r="A36" s="14">
        <v>25311518000</v>
      </c>
      <c r="B36" s="32" t="s">
        <v>20</v>
      </c>
      <c r="C36" s="34">
        <v>315906</v>
      </c>
      <c r="D36" s="20">
        <f>'[1]Трансферти'!$F24</f>
        <v>0.004118241753405319</v>
      </c>
      <c r="E36" s="16">
        <v>1100</v>
      </c>
      <c r="F36" s="16">
        <v>15100</v>
      </c>
      <c r="G36" s="17"/>
      <c r="H36" s="16"/>
      <c r="I36" s="16"/>
      <c r="J36" s="16"/>
      <c r="K36" s="16"/>
      <c r="L36" s="16">
        <v>4280</v>
      </c>
      <c r="M36" s="45"/>
      <c r="N36" s="45"/>
      <c r="O36" s="34"/>
      <c r="P36" s="47"/>
      <c r="Q36" s="48">
        <v>270</v>
      </c>
      <c r="R36" s="51"/>
      <c r="S36" s="50">
        <f t="shared" si="0"/>
        <v>335556</v>
      </c>
    </row>
    <row r="37" spans="1:19" ht="15">
      <c r="A37" s="14">
        <v>25311517000</v>
      </c>
      <c r="B37" s="32" t="s">
        <v>19</v>
      </c>
      <c r="C37" s="34">
        <v>268688</v>
      </c>
      <c r="D37" s="20">
        <f>'[1]Трансферти'!$F25</f>
        <v>0.0035026959678421095</v>
      </c>
      <c r="E37" s="16"/>
      <c r="F37" s="16">
        <v>3300</v>
      </c>
      <c r="G37" s="17"/>
      <c r="H37" s="16"/>
      <c r="I37" s="16"/>
      <c r="J37" s="16"/>
      <c r="K37" s="16"/>
      <c r="L37" s="16">
        <v>4410</v>
      </c>
      <c r="M37" s="45"/>
      <c r="N37" s="45">
        <v>4360</v>
      </c>
      <c r="O37" s="34"/>
      <c r="P37" s="47"/>
      <c r="Q37" s="48">
        <v>65</v>
      </c>
      <c r="R37" s="51"/>
      <c r="S37" s="50">
        <f t="shared" si="0"/>
        <v>280823</v>
      </c>
    </row>
    <row r="38" spans="1:19" ht="15">
      <c r="A38" s="14">
        <v>25311520000</v>
      </c>
      <c r="B38" s="32" t="s">
        <v>22</v>
      </c>
      <c r="C38" s="34">
        <v>82582</v>
      </c>
      <c r="D38" s="20">
        <f>'[1]Трансферти'!$F26</f>
        <v>0.001076563793070872</v>
      </c>
      <c r="E38" s="16">
        <v>16300</v>
      </c>
      <c r="F38" s="16">
        <v>44600</v>
      </c>
      <c r="G38" s="17"/>
      <c r="H38" s="16"/>
      <c r="I38" s="16"/>
      <c r="J38" s="16"/>
      <c r="K38" s="16"/>
      <c r="L38" s="16">
        <v>2450</v>
      </c>
      <c r="M38" s="45"/>
      <c r="N38" s="45"/>
      <c r="O38" s="34"/>
      <c r="P38" s="47"/>
      <c r="Q38" s="48"/>
      <c r="R38" s="51"/>
      <c r="S38" s="50">
        <f t="shared" si="0"/>
        <v>129632</v>
      </c>
    </row>
    <row r="39" spans="1:19" ht="15">
      <c r="A39" s="14">
        <v>25311519000</v>
      </c>
      <c r="B39" s="32" t="s">
        <v>21</v>
      </c>
      <c r="C39" s="34">
        <v>273748</v>
      </c>
      <c r="D39" s="20">
        <f>'[1]Трансферти'!$F27</f>
        <v>0.003568659611637289</v>
      </c>
      <c r="E39" s="16"/>
      <c r="F39" s="16"/>
      <c r="G39" s="17"/>
      <c r="H39" s="16"/>
      <c r="I39" s="16"/>
      <c r="J39" s="16"/>
      <c r="K39" s="16"/>
      <c r="L39" s="16">
        <v>8480</v>
      </c>
      <c r="M39" s="45"/>
      <c r="N39" s="45"/>
      <c r="O39" s="34"/>
      <c r="P39" s="47"/>
      <c r="Q39" s="48">
        <v>100</v>
      </c>
      <c r="R39" s="51"/>
      <c r="S39" s="50">
        <f t="shared" si="0"/>
        <v>282328</v>
      </c>
    </row>
    <row r="40" spans="1:20" ht="12.75">
      <c r="A40" s="14">
        <v>25311522000</v>
      </c>
      <c r="B40" s="32" t="s">
        <v>25</v>
      </c>
      <c r="C40" s="34">
        <v>83160</v>
      </c>
      <c r="D40" s="20">
        <f>'[1]Трансферти'!$F28</f>
        <v>0.0010840987749361087</v>
      </c>
      <c r="E40" s="16">
        <v>10000</v>
      </c>
      <c r="F40" s="16">
        <v>68300</v>
      </c>
      <c r="G40" s="17"/>
      <c r="H40" s="16"/>
      <c r="I40" s="16"/>
      <c r="J40" s="16"/>
      <c r="K40" s="16"/>
      <c r="L40" s="16">
        <v>1830</v>
      </c>
      <c r="M40" s="45"/>
      <c r="N40" s="45"/>
      <c r="O40" s="34"/>
      <c r="P40" s="20"/>
      <c r="Q40" s="16"/>
      <c r="R40" s="39"/>
      <c r="S40" s="50">
        <f t="shared" si="0"/>
        <v>153290</v>
      </c>
      <c r="T40" s="11"/>
    </row>
    <row r="41" spans="1:19" ht="12.75">
      <c r="A41" s="14">
        <v>25311523000</v>
      </c>
      <c r="B41" s="32" t="s">
        <v>23</v>
      </c>
      <c r="C41" s="34">
        <v>103168</v>
      </c>
      <c r="D41" s="20">
        <f>'[1]Трансферти'!$F29</f>
        <v>0.001344929081440698</v>
      </c>
      <c r="E41" s="16">
        <v>33700</v>
      </c>
      <c r="F41" s="16">
        <v>71500</v>
      </c>
      <c r="G41" s="17"/>
      <c r="H41" s="16"/>
      <c r="I41" s="16"/>
      <c r="J41" s="16"/>
      <c r="K41" s="16"/>
      <c r="L41" s="16">
        <v>2450</v>
      </c>
      <c r="M41" s="45"/>
      <c r="N41" s="45">
        <v>9217</v>
      </c>
      <c r="O41" s="34"/>
      <c r="P41" s="20"/>
      <c r="Q41" s="16">
        <v>70</v>
      </c>
      <c r="R41" s="39"/>
      <c r="S41" s="50">
        <f t="shared" si="0"/>
        <v>186405</v>
      </c>
    </row>
    <row r="42" spans="1:19" ht="12.75">
      <c r="A42" s="18">
        <v>25311521000</v>
      </c>
      <c r="B42" s="33" t="s">
        <v>24</v>
      </c>
      <c r="C42" s="34">
        <v>342656</v>
      </c>
      <c r="D42" s="20">
        <f>'[1]Трансферти'!$F30</f>
        <v>0.004466968051193758</v>
      </c>
      <c r="E42" s="16"/>
      <c r="F42" s="16"/>
      <c r="G42" s="17"/>
      <c r="H42" s="16"/>
      <c r="I42" s="16"/>
      <c r="J42" s="16"/>
      <c r="K42" s="16"/>
      <c r="L42" s="16">
        <v>6440</v>
      </c>
      <c r="M42" s="45"/>
      <c r="N42" s="45"/>
      <c r="O42" s="34"/>
      <c r="P42" s="20"/>
      <c r="Q42" s="16">
        <v>1200</v>
      </c>
      <c r="R42" s="39"/>
      <c r="S42" s="50">
        <f t="shared" si="0"/>
        <v>350296</v>
      </c>
    </row>
    <row r="43" spans="1:19" ht="15.75" thickBot="1">
      <c r="A43" s="19"/>
      <c r="B43" s="33" t="s">
        <v>39</v>
      </c>
      <c r="C43" s="34"/>
      <c r="D43" s="47"/>
      <c r="E43" s="47"/>
      <c r="F43" s="16"/>
      <c r="G43" s="17"/>
      <c r="H43" s="16"/>
      <c r="I43" s="16">
        <v>99400</v>
      </c>
      <c r="J43" s="16"/>
      <c r="K43" s="16">
        <v>12140</v>
      </c>
      <c r="L43" s="16"/>
      <c r="M43" s="45"/>
      <c r="N43" s="45"/>
      <c r="O43" s="34"/>
      <c r="P43" s="20"/>
      <c r="Q43" s="16"/>
      <c r="R43" s="39"/>
      <c r="S43" s="50">
        <f t="shared" si="0"/>
        <v>111540</v>
      </c>
    </row>
    <row r="44" spans="1:19" s="58" customFormat="1" ht="13.5" thickBot="1">
      <c r="A44" s="54"/>
      <c r="B44" s="55" t="s">
        <v>26</v>
      </c>
      <c r="C44" s="52">
        <f>SUM(C17:C42)+C43</f>
        <v>6124197.951265931</v>
      </c>
      <c r="D44" s="53">
        <f aca="true" t="shared" si="1" ref="D44:S44">SUM(D17:D42)+D43</f>
        <v>0.07983688508178627</v>
      </c>
      <c r="E44" s="53">
        <f>SUM(E17:E42)+E43</f>
        <v>345000</v>
      </c>
      <c r="F44" s="53">
        <f>SUM(F17:F42)+F43</f>
        <v>716000</v>
      </c>
      <c r="G44" s="53">
        <f t="shared" si="1"/>
        <v>0</v>
      </c>
      <c r="H44" s="53">
        <f t="shared" si="1"/>
        <v>0</v>
      </c>
      <c r="I44" s="53">
        <f t="shared" si="1"/>
        <v>99400</v>
      </c>
      <c r="J44" s="53">
        <f t="shared" si="1"/>
        <v>106500</v>
      </c>
      <c r="K44" s="53">
        <f t="shared" si="1"/>
        <v>12140</v>
      </c>
      <c r="L44" s="53">
        <f t="shared" si="1"/>
        <v>278200</v>
      </c>
      <c r="M44" s="53">
        <f t="shared" si="1"/>
        <v>45000</v>
      </c>
      <c r="N44" s="56">
        <f t="shared" si="1"/>
        <v>28493</v>
      </c>
      <c r="O44" s="52">
        <f t="shared" si="1"/>
        <v>629882.1925910084</v>
      </c>
      <c r="P44" s="53">
        <f t="shared" si="1"/>
        <v>0.36087963031405385</v>
      </c>
      <c r="Q44" s="53">
        <f t="shared" si="1"/>
        <v>12140</v>
      </c>
      <c r="R44" s="57">
        <f t="shared" si="1"/>
        <v>100000</v>
      </c>
      <c r="S44" s="57">
        <f t="shared" si="1"/>
        <v>8106953.14385694</v>
      </c>
    </row>
    <row r="45" spans="4:18" ht="12.75">
      <c r="D45" s="12"/>
      <c r="E45" s="12"/>
      <c r="F45" s="2"/>
      <c r="G45" s="2"/>
      <c r="P45" s="12"/>
      <c r="Q45" s="12"/>
      <c r="R45" s="12"/>
    </row>
    <row r="46" spans="1:19" s="25" customFormat="1" ht="18">
      <c r="A46" s="21"/>
      <c r="B46" s="21"/>
      <c r="C46" s="22"/>
      <c r="D46" s="21"/>
      <c r="E46" s="21"/>
      <c r="F46" s="23"/>
      <c r="G46" s="23"/>
      <c r="H46" s="22"/>
      <c r="I46" s="22"/>
      <c r="J46" s="22"/>
      <c r="K46" s="22"/>
      <c r="L46" s="22"/>
      <c r="M46" s="22"/>
      <c r="N46" s="22"/>
      <c r="O46" s="22"/>
      <c r="P46" s="21"/>
      <c r="Q46" s="21"/>
      <c r="R46" s="21"/>
      <c r="S46" s="24"/>
    </row>
    <row r="47" spans="1:19" s="3" customFormat="1" ht="15.75">
      <c r="A47" s="4"/>
      <c r="C47" s="9"/>
      <c r="D47" s="4"/>
      <c r="E47" s="4"/>
      <c r="F47" s="4"/>
      <c r="G47" s="4"/>
      <c r="H47" s="9"/>
      <c r="I47" s="9"/>
      <c r="J47" s="9"/>
      <c r="K47" s="9"/>
      <c r="L47" s="9"/>
      <c r="M47" s="9"/>
      <c r="N47" s="9"/>
      <c r="O47" s="70"/>
      <c r="P47" s="70"/>
      <c r="Q47" s="29"/>
      <c r="R47" s="29"/>
      <c r="S47" s="10"/>
    </row>
  </sheetData>
  <mergeCells count="34">
    <mergeCell ref="R12:R14"/>
    <mergeCell ref="Q12:Q14"/>
    <mergeCell ref="M12:M16"/>
    <mergeCell ref="N12:N16"/>
    <mergeCell ref="L1:S1"/>
    <mergeCell ref="L2:S2"/>
    <mergeCell ref="L4:S4"/>
    <mergeCell ref="P12:P16"/>
    <mergeCell ref="C8:S8"/>
    <mergeCell ref="O9:R9"/>
    <mergeCell ref="C9:N9"/>
    <mergeCell ref="S10:S16"/>
    <mergeCell ref="C10:D11"/>
    <mergeCell ref="C12:C16"/>
    <mergeCell ref="O47:P47"/>
    <mergeCell ref="F12:F16"/>
    <mergeCell ref="G10:G11"/>
    <mergeCell ref="G12:G16"/>
    <mergeCell ref="H10:H11"/>
    <mergeCell ref="H12:H16"/>
    <mergeCell ref="O10:P10"/>
    <mergeCell ref="O12:O16"/>
    <mergeCell ref="F10:F11"/>
    <mergeCell ref="K12:K14"/>
    <mergeCell ref="A6:P6"/>
    <mergeCell ref="A7:P7"/>
    <mergeCell ref="A9:A16"/>
    <mergeCell ref="B9:B16"/>
    <mergeCell ref="I10:I11"/>
    <mergeCell ref="I12:I16"/>
    <mergeCell ref="J12:J14"/>
    <mergeCell ref="D12:D16"/>
    <mergeCell ref="E12:E16"/>
    <mergeCell ref="L12:L16"/>
  </mergeCells>
  <printOptions/>
  <pageMargins left="0.3" right="0.21" top="0.22" bottom="0.21" header="0.3" footer="0.17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Ира</cp:lastModifiedBy>
  <cp:lastPrinted>2012-12-21T14:52:19Z</cp:lastPrinted>
  <dcterms:created xsi:type="dcterms:W3CDTF">2003-12-18T15:24:00Z</dcterms:created>
  <dcterms:modified xsi:type="dcterms:W3CDTF">2012-12-28T15:17:56Z</dcterms:modified>
  <cp:category/>
  <cp:version/>
  <cp:contentType/>
  <cp:contentStatus/>
</cp:coreProperties>
</file>