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'Лист1'!$A$1:$H$45</definedName>
  </definedNames>
  <calcPr fullCalcOnLoad="1"/>
</workbook>
</file>

<file path=xl/sharedStrings.xml><?xml version="1.0" encoding="utf-8"?>
<sst xmlns="http://schemas.openxmlformats.org/spreadsheetml/2006/main" count="135" uniqueCount="93">
  <si>
    <t>Найменування програми</t>
  </si>
  <si>
    <t>Разом</t>
  </si>
  <si>
    <t>Загальний фонд</t>
  </si>
  <si>
    <t>Спеціальний фонд</t>
  </si>
  <si>
    <t xml:space="preserve">Разом </t>
  </si>
  <si>
    <t>О411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</si>
  <si>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</si>
  <si>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</si>
  <si>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</si>
  <si>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</si>
  <si>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</si>
  <si>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</si>
  <si>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</si>
  <si>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</si>
  <si>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Сприяння розвитку  малого та середнього підприємництва</t>
  </si>
  <si>
    <t xml:space="preserve">Районна програма  "Попередження дитячої безпритульності, бездоглядності, розвитку сімейних форм виховання дітей-сиріт, дітей, позбавлених батьківського піклування на 2017-2021 роки (Діти Менщини)" </t>
  </si>
  <si>
    <t>Районна програма  по наданню матеріальної допомоги громадянам району на 2016-2020 роки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</si>
  <si>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</si>
  <si>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військово-патріотичного виховання та підготовки молоді Менського району до служби в Збройних силах України на 2016-2018 роки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</si>
  <si>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</si>
  <si>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</si>
  <si>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Програма розвитку малого і середнього підприємництва в Менському районі на 2017-2020 роки</t>
  </si>
  <si>
    <t>Районна програма прозвитку цівільного захисту Менського району на 2016-2020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</si>
  <si>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</si>
  <si>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</si>
  <si>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</si>
  <si>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</si>
  <si>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</si>
  <si>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</si>
  <si>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</si>
  <si>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</si>
  <si>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</si>
  <si>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</si>
  <si>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</si>
  <si>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</si>
  <si>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</si>
  <si>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</si>
  <si>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</si>
  <si>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</si>
  <si>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</si>
  <si>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Районна програма розвитку комунальної установи Менської районної ради "Трудовий архів Менського району "на 2018 рік</t>
  </si>
  <si>
    <t>Районна програма підвищення кваліфікації в Школі місцевого самоврядування на 2018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</si>
  <si>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2018 рік</t>
  </si>
  <si>
    <t>О213131</t>
  </si>
  <si>
    <t>О217610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</si>
  <si>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</si>
  <si>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</si>
  <si>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</si>
  <si>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</si>
  <si>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</si>
  <si>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</si>
  <si>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</si>
  <si>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</si>
  <si>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</si>
  <si>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</si>
  <si>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</si>
  <si>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</si>
  <si>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</si>
  <si>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</si>
  <si>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Районна програма  територіальної оборони Менського району на 2018 рік</t>
  </si>
  <si>
    <t>Перелік районних програм, що будуть фінансуватись за рахунок коштів районного бюджету у 2018 році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</si>
  <si>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</si>
  <si>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</si>
  <si>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</si>
  <si>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</si>
  <si>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</si>
  <si>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2016-2018 роки
</t>
  </si>
  <si>
    <t>Районна програма роботи з обдаровоною учнівською молоддю на 2018 рік</t>
  </si>
  <si>
    <t>Районна програма організації харчування учнів занальноосвітніх навчальних закладів Менського району на 2018 рік</t>
  </si>
  <si>
    <t>Районна програма "Компенсації пільгових перевезень окремих категорій громадян, що проживають в  Менському районі на 2018 рік  "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</si>
  <si>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2018 рік</t>
  </si>
  <si>
    <t>Районна програма соціального захисту окремих категорій громадян щодо проведення розрахунку за надання пільг з послуг зв"язку пільговим категоріям громадян, що проживають у Менському районі на 2018 рік</t>
  </si>
  <si>
    <t>Районна програма "Пільги на житлово-комунальні послуги, тверде паливо та скраплений газ інвалідам по зору І та ІІ гр., сім"ям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2018 рік"</t>
  </si>
  <si>
    <t>Районна програма виконання заходів з мобілізації ,призову на строкову військову службу,  в Менському районі на 2018 рік</t>
  </si>
  <si>
    <t>Районна програма  по наданню матеріальної допомоги жителям Менського району на 2019 - 2020 рокирайону на 2016-2020 роки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</si>
  <si>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</si>
  <si>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</si>
  <si>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Прграма культурно-мистецьких заходів та забезпечення розвитку творчих колективів на 2018 рік</t>
  </si>
  <si>
    <t>Районна програма забезпечення медичних закладів Менського району медичними кадрами на 2018-2024 роки</t>
  </si>
  <si>
    <t>Районна програма підтримки розвитку первинної медичної допомоги у Менському районв на період 2018-2021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</si>
  <si>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</si>
  <si>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</si>
  <si>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 xml:space="preserve">Районна пограма фінансового забезпечення виконання депутатських повноважень та інших видатків, пов"язаних з діяльністю районної ради на 2017-2020 роки
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</si>
  <si>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</si>
  <si>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</si>
  <si>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</si>
  <si>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</si>
  <si>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</si>
  <si>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до рішення  районної ради від 22.12.2018 № 395</t>
  </si>
  <si>
    <t>"Про  внесення змін до рішення  райнної ради</t>
  </si>
  <si>
    <t>від 22.12.2017 р№ 324 "Про районний бюджет на 2018 рік"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</si>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</sst>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182" fontId="4" fillId="0" borderId="16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82" fontId="4" fillId="0" borderId="18" xfId="0" applyNumberFormat="1" applyFont="1" applyFill="1" applyBorder="1" applyAlignment="1">
      <alignment horizontal="center" wrapText="1"/>
    </xf>
    <xf numFmtId="182" fontId="4" fillId="0" borderId="19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2" fontId="4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182" fontId="4" fillId="0" borderId="21" xfId="0" applyNumberFormat="1" applyFont="1" applyFill="1" applyBorder="1" applyAlignment="1">
      <alignment horizontal="center" wrapText="1"/>
    </xf>
    <xf numFmtId="182" fontId="4" fillId="0" borderId="2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82" fontId="4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4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18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82" fontId="7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182" fontId="4" fillId="0" borderId="24" xfId="0" applyNumberFormat="1" applyFont="1" applyFill="1" applyBorder="1" applyAlignment="1">
      <alignment horizontal="center" wrapText="1"/>
    </xf>
    <xf numFmtId="182" fontId="4" fillId="0" borderId="2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Normal="90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3.00390625" style="3" customWidth="1"/>
    <col min="5" max="5" width="36.375" style="7" customWidth="1"/>
    <col min="6" max="6" width="11.375" style="8" customWidth="1"/>
    <col min="7" max="7" width="9.875" style="9" bestFit="1" customWidth="1"/>
    <col min="8" max="8" width="12.375" style="9" customWidth="1"/>
    <col min="9" max="9" width="11.375" style="1" bestFit="1" customWidth="1"/>
    <col min="10" max="16384" width="9.125" style="1" customWidth="1"/>
  </cols>
  <sheetData>
    <row r="1" spans="5:11" ht="12.75">
      <c r="E1" s="1"/>
      <c r="F1" s="76" t="s">
        <v>8</v>
      </c>
      <c r="G1" s="76"/>
      <c r="H1" s="76"/>
      <c r="I1" s="4"/>
      <c r="J1" s="4"/>
      <c r="K1" s="4"/>
    </row>
    <row r="2" spans="5:11" ht="12.75">
      <c r="E2" s="76" t="s">
        <v>88</v>
      </c>
      <c r="F2" s="76"/>
      <c r="G2" s="76"/>
      <c r="H2" s="76"/>
      <c r="I2" s="5"/>
      <c r="J2" s="5"/>
      <c r="K2" s="5"/>
    </row>
    <row r="3" spans="5:11" ht="12.75" customHeight="1">
      <c r="E3" s="76" t="s">
        <v>89</v>
      </c>
      <c r="F3" s="76"/>
      <c r="G3" s="76"/>
      <c r="H3" s="76"/>
      <c r="I3" s="5"/>
      <c r="J3" s="5"/>
      <c r="K3" s="5"/>
    </row>
    <row r="4" spans="5:11" ht="12.75">
      <c r="E4" s="78" t="s">
        <v>90</v>
      </c>
      <c r="F4" s="78"/>
      <c r="G4" s="78"/>
      <c r="H4" s="78"/>
      <c r="I4" s="5"/>
      <c r="J4" s="5"/>
      <c r="K4" s="5"/>
    </row>
    <row r="5" spans="1:9" s="6" customFormat="1" ht="43.5" customHeight="1">
      <c r="A5" s="77" t="s">
        <v>60</v>
      </c>
      <c r="B5" s="77"/>
      <c r="C5" s="77"/>
      <c r="D5" s="77"/>
      <c r="E5" s="77"/>
      <c r="F5" s="77"/>
      <c r="G5" s="77"/>
      <c r="H5" s="77"/>
      <c r="I5" s="1"/>
    </row>
    <row r="6" ht="13.5" thickBot="1">
      <c r="H6" s="9" t="s">
        <v>9</v>
      </c>
    </row>
    <row r="7" spans="1:8" ht="141" thickBot="1">
      <c r="A7" s="10" t="s">
        <v>10</v>
      </c>
      <c r="B7" s="11" t="s">
        <v>11</v>
      </c>
      <c r="C7" s="12" t="s">
        <v>12</v>
      </c>
      <c r="D7" s="14" t="s">
        <v>13</v>
      </c>
      <c r="E7" s="14" t="s">
        <v>0</v>
      </c>
      <c r="F7" s="15" t="s">
        <v>2</v>
      </c>
      <c r="G7" s="15" t="s">
        <v>3</v>
      </c>
      <c r="H7" s="16" t="s">
        <v>4</v>
      </c>
    </row>
    <row r="8" spans="1:9" s="17" customFormat="1" ht="15.75">
      <c r="A8" s="82" t="s">
        <v>25</v>
      </c>
      <c r="B8" s="83"/>
      <c r="C8" s="83"/>
      <c r="D8" s="83"/>
      <c r="E8" s="83"/>
      <c r="F8" s="83"/>
      <c r="G8" s="83"/>
      <c r="H8" s="84"/>
      <c r="I8" s="1"/>
    </row>
    <row r="9" spans="1:14" ht="74.25" customHeight="1" hidden="1">
      <c r="A9" s="18" t="s">
        <v>43</v>
      </c>
      <c r="B9" s="19">
        <v>3131</v>
      </c>
      <c r="C9" s="19">
        <v>1040</v>
      </c>
      <c r="D9" s="20" t="s">
        <v>30</v>
      </c>
      <c r="E9" s="21" t="s">
        <v>15</v>
      </c>
      <c r="F9" s="22">
        <v>0</v>
      </c>
      <c r="G9" s="22"/>
      <c r="H9" s="23">
        <f>F9+G9</f>
        <v>0</v>
      </c>
      <c r="K9" s="24"/>
      <c r="L9" s="24"/>
      <c r="M9" s="24"/>
      <c r="N9" s="24"/>
    </row>
    <row r="10" spans="1:14" ht="74.25" customHeight="1">
      <c r="A10" s="25" t="s">
        <v>43</v>
      </c>
      <c r="B10" s="26">
        <v>3131</v>
      </c>
      <c r="C10" s="26">
        <v>1040</v>
      </c>
      <c r="D10" s="27" t="s">
        <v>30</v>
      </c>
      <c r="E10" s="28" t="s">
        <v>39</v>
      </c>
      <c r="F10" s="29">
        <v>3410</v>
      </c>
      <c r="G10" s="29"/>
      <c r="H10" s="30">
        <f>F10+G10</f>
        <v>3410</v>
      </c>
      <c r="K10" s="24"/>
      <c r="L10" s="24"/>
      <c r="M10" s="24"/>
      <c r="N10" s="24"/>
    </row>
    <row r="11" spans="1:14" ht="40.5" customHeight="1">
      <c r="A11" s="25" t="s">
        <v>61</v>
      </c>
      <c r="B11" s="26">
        <v>2010</v>
      </c>
      <c r="C11" s="26">
        <v>731</v>
      </c>
      <c r="D11" s="27" t="s">
        <v>62</v>
      </c>
      <c r="E11" s="28" t="s">
        <v>78</v>
      </c>
      <c r="F11" s="29">
        <v>23000</v>
      </c>
      <c r="G11" s="29"/>
      <c r="H11" s="30">
        <f>F11+G11</f>
        <v>23000</v>
      </c>
      <c r="K11" s="24"/>
      <c r="L11" s="24"/>
      <c r="M11" s="24"/>
      <c r="N11" s="24"/>
    </row>
    <row r="12" spans="1:8" s="33" customFormat="1" ht="38.25">
      <c r="A12" s="31" t="s">
        <v>44</v>
      </c>
      <c r="B12" s="32">
        <v>7610</v>
      </c>
      <c r="C12" s="32" t="s">
        <v>5</v>
      </c>
      <c r="D12" s="28" t="s">
        <v>14</v>
      </c>
      <c r="E12" s="28" t="s">
        <v>21</v>
      </c>
      <c r="F12" s="29">
        <v>10000</v>
      </c>
      <c r="G12" s="29"/>
      <c r="H12" s="30">
        <f aca="true" t="shared" si="0" ref="H12:H20">F12+G12</f>
        <v>10000</v>
      </c>
    </row>
    <row r="13" spans="1:8" ht="63.75">
      <c r="A13" s="35" t="s">
        <v>45</v>
      </c>
      <c r="B13" s="28" t="s">
        <v>35</v>
      </c>
      <c r="C13" s="36">
        <v>1060</v>
      </c>
      <c r="D13" s="37" t="s">
        <v>34</v>
      </c>
      <c r="E13" s="28" t="s">
        <v>19</v>
      </c>
      <c r="F13" s="29">
        <v>50000</v>
      </c>
      <c r="G13" s="34"/>
      <c r="H13" s="30">
        <f t="shared" si="0"/>
        <v>50000</v>
      </c>
    </row>
    <row r="14" spans="1:8" s="33" customFormat="1" ht="51">
      <c r="A14" s="31" t="s">
        <v>46</v>
      </c>
      <c r="B14" s="32">
        <v>8110</v>
      </c>
      <c r="C14" s="32" t="s">
        <v>6</v>
      </c>
      <c r="D14" s="27" t="s">
        <v>31</v>
      </c>
      <c r="E14" s="28" t="s">
        <v>22</v>
      </c>
      <c r="F14" s="29">
        <v>15000</v>
      </c>
      <c r="G14" s="34"/>
      <c r="H14" s="30">
        <f t="shared" si="0"/>
        <v>15000</v>
      </c>
    </row>
    <row r="15" spans="1:8" ht="38.25" customHeight="1">
      <c r="A15" s="25" t="s">
        <v>47</v>
      </c>
      <c r="B15" s="26" t="s">
        <v>27</v>
      </c>
      <c r="C15" s="26" t="s">
        <v>7</v>
      </c>
      <c r="D15" s="27" t="s">
        <v>29</v>
      </c>
      <c r="E15" s="28" t="s">
        <v>20</v>
      </c>
      <c r="F15" s="29">
        <v>9000</v>
      </c>
      <c r="G15" s="34"/>
      <c r="H15" s="30">
        <f t="shared" si="0"/>
        <v>9000</v>
      </c>
    </row>
    <row r="16" spans="1:8" s="33" customFormat="1" ht="51">
      <c r="A16" s="25" t="s">
        <v>47</v>
      </c>
      <c r="B16" s="26" t="s">
        <v>27</v>
      </c>
      <c r="C16" s="26" t="s">
        <v>7</v>
      </c>
      <c r="D16" s="27" t="s">
        <v>29</v>
      </c>
      <c r="E16" s="28" t="s">
        <v>73</v>
      </c>
      <c r="F16" s="29">
        <v>25000</v>
      </c>
      <c r="G16" s="34"/>
      <c r="H16" s="30">
        <f t="shared" si="0"/>
        <v>25000</v>
      </c>
    </row>
    <row r="17" spans="1:8" s="33" customFormat="1" ht="76.5">
      <c r="A17" s="25">
        <v>212111</v>
      </c>
      <c r="B17" s="26">
        <v>2111</v>
      </c>
      <c r="C17" s="26" t="s">
        <v>80</v>
      </c>
      <c r="D17" s="27" t="s">
        <v>81</v>
      </c>
      <c r="E17" s="28" t="s">
        <v>79</v>
      </c>
      <c r="F17" s="29">
        <v>156300</v>
      </c>
      <c r="G17" s="34">
        <v>25200</v>
      </c>
      <c r="H17" s="30">
        <f t="shared" si="0"/>
        <v>181500</v>
      </c>
    </row>
    <row r="18" spans="1:9" s="17" customFormat="1" ht="65.25" customHeight="1">
      <c r="A18" s="25" t="s">
        <v>47</v>
      </c>
      <c r="B18" s="26" t="s">
        <v>27</v>
      </c>
      <c r="C18" s="26" t="s">
        <v>7</v>
      </c>
      <c r="D18" s="27" t="s">
        <v>29</v>
      </c>
      <c r="E18" s="28" t="s">
        <v>87</v>
      </c>
      <c r="F18" s="29">
        <v>50000</v>
      </c>
      <c r="G18" s="29"/>
      <c r="H18" s="30">
        <f t="shared" si="0"/>
        <v>50000</v>
      </c>
      <c r="I18" s="1"/>
    </row>
    <row r="19" spans="1:9" s="17" customFormat="1" ht="51.75">
      <c r="A19" s="25" t="s">
        <v>52</v>
      </c>
      <c r="B19" s="26">
        <v>3242</v>
      </c>
      <c r="C19" s="26">
        <v>1090</v>
      </c>
      <c r="D19" s="27" t="s">
        <v>53</v>
      </c>
      <c r="E19" s="28" t="s">
        <v>74</v>
      </c>
      <c r="F19" s="29">
        <v>337843</v>
      </c>
      <c r="G19" s="29"/>
      <c r="H19" s="30">
        <f>F19+G19</f>
        <v>337843</v>
      </c>
      <c r="I19" s="1"/>
    </row>
    <row r="20" spans="1:12" s="17" customFormat="1" ht="29.25" customHeight="1" thickBot="1">
      <c r="A20" s="38" t="s">
        <v>57</v>
      </c>
      <c r="B20" s="39">
        <v>8230</v>
      </c>
      <c r="C20" s="39">
        <v>380</v>
      </c>
      <c r="D20" s="40" t="s">
        <v>58</v>
      </c>
      <c r="E20" s="68" t="s">
        <v>59</v>
      </c>
      <c r="F20" s="41">
        <v>30000</v>
      </c>
      <c r="G20" s="41"/>
      <c r="H20" s="42">
        <f t="shared" si="0"/>
        <v>30000</v>
      </c>
      <c r="I20" s="1"/>
      <c r="L20" s="43"/>
    </row>
    <row r="21" spans="1:11" s="17" customFormat="1" ht="16.5" thickBot="1">
      <c r="A21" s="85" t="s">
        <v>23</v>
      </c>
      <c r="B21" s="86"/>
      <c r="C21" s="86"/>
      <c r="D21" s="86"/>
      <c r="E21" s="86"/>
      <c r="F21" s="86"/>
      <c r="G21" s="86"/>
      <c r="H21" s="87"/>
      <c r="I21" s="24"/>
      <c r="K21" s="44"/>
    </row>
    <row r="22" spans="1:8" s="33" customFormat="1" ht="51">
      <c r="A22" s="18" t="s">
        <v>48</v>
      </c>
      <c r="B22" s="19" t="s">
        <v>27</v>
      </c>
      <c r="C22" s="19" t="s">
        <v>7</v>
      </c>
      <c r="D22" s="20" t="s">
        <v>29</v>
      </c>
      <c r="E22" s="21" t="s">
        <v>40</v>
      </c>
      <c r="F22" s="22">
        <f>195000-12232</f>
        <v>182768</v>
      </c>
      <c r="G22" s="45"/>
      <c r="H22" s="23">
        <f>F22+G22</f>
        <v>182768</v>
      </c>
    </row>
    <row r="23" spans="1:9" s="47" customFormat="1" ht="39">
      <c r="A23" s="25" t="s">
        <v>48</v>
      </c>
      <c r="B23" s="26" t="s">
        <v>27</v>
      </c>
      <c r="C23" s="26" t="s">
        <v>7</v>
      </c>
      <c r="D23" s="27" t="s">
        <v>29</v>
      </c>
      <c r="E23" s="28" t="s">
        <v>41</v>
      </c>
      <c r="F23" s="29">
        <v>10000</v>
      </c>
      <c r="G23" s="29"/>
      <c r="H23" s="30">
        <f>F23+G23</f>
        <v>10000</v>
      </c>
      <c r="I23" s="46"/>
    </row>
    <row r="24" spans="1:9" s="47" customFormat="1" ht="90">
      <c r="A24" s="25" t="s">
        <v>48</v>
      </c>
      <c r="B24" s="26" t="s">
        <v>27</v>
      </c>
      <c r="C24" s="26" t="s">
        <v>7</v>
      </c>
      <c r="D24" s="27" t="s">
        <v>29</v>
      </c>
      <c r="E24" s="28" t="s">
        <v>42</v>
      </c>
      <c r="F24" s="29">
        <f>444400+120000-8055</f>
        <v>556345</v>
      </c>
      <c r="G24" s="29"/>
      <c r="H24" s="30">
        <f>F24+G24</f>
        <v>556345</v>
      </c>
      <c r="I24" s="33"/>
    </row>
    <row r="25" spans="1:9" s="47" customFormat="1" ht="39">
      <c r="A25" s="25" t="s">
        <v>48</v>
      </c>
      <c r="B25" s="26" t="s">
        <v>27</v>
      </c>
      <c r="C25" s="26" t="s">
        <v>7</v>
      </c>
      <c r="D25" s="27" t="s">
        <v>29</v>
      </c>
      <c r="E25" s="28" t="s">
        <v>75</v>
      </c>
      <c r="F25" s="29">
        <v>35600</v>
      </c>
      <c r="G25" s="29"/>
      <c r="H25" s="30">
        <f>F25+G25</f>
        <v>35600</v>
      </c>
      <c r="I25" s="33"/>
    </row>
    <row r="26" spans="1:8" s="33" customFormat="1" ht="77.25" thickBot="1">
      <c r="A26" s="38" t="s">
        <v>48</v>
      </c>
      <c r="B26" s="39" t="s">
        <v>27</v>
      </c>
      <c r="C26" s="39" t="s">
        <v>7</v>
      </c>
      <c r="D26" s="40" t="s">
        <v>29</v>
      </c>
      <c r="E26" s="68" t="s">
        <v>82</v>
      </c>
      <c r="F26" s="41">
        <f>775000-98200-125400-154500-156520-145180+6910</f>
        <v>102110</v>
      </c>
      <c r="G26" s="48"/>
      <c r="H26" s="42">
        <f>F26+G26</f>
        <v>102110</v>
      </c>
    </row>
    <row r="27" spans="1:9" s="17" customFormat="1" ht="16.5" thickBot="1">
      <c r="A27" s="82" t="s">
        <v>92</v>
      </c>
      <c r="B27" s="83"/>
      <c r="C27" s="83"/>
      <c r="D27" s="83"/>
      <c r="E27" s="83"/>
      <c r="F27" s="83"/>
      <c r="G27" s="83"/>
      <c r="H27" s="84"/>
      <c r="I27" s="1"/>
    </row>
    <row r="28" spans="1:14" ht="74.25" customHeight="1" hidden="1">
      <c r="A28" s="70"/>
      <c r="B28" s="71"/>
      <c r="C28" s="71"/>
      <c r="D28" s="72"/>
      <c r="E28" s="73"/>
      <c r="F28" s="74"/>
      <c r="G28" s="74"/>
      <c r="H28" s="75"/>
      <c r="K28" s="24"/>
      <c r="L28" s="24"/>
      <c r="M28" s="24"/>
      <c r="N28" s="24"/>
    </row>
    <row r="29" spans="1:14" ht="63" customHeight="1">
      <c r="A29" s="18" t="s">
        <v>84</v>
      </c>
      <c r="B29" s="19">
        <v>1020</v>
      </c>
      <c r="C29" s="19" t="s">
        <v>85</v>
      </c>
      <c r="D29" s="20" t="s">
        <v>86</v>
      </c>
      <c r="E29" s="21" t="s">
        <v>67</v>
      </c>
      <c r="F29" s="22">
        <v>3000</v>
      </c>
      <c r="G29" s="22"/>
      <c r="H29" s="23">
        <f>F29+G29</f>
        <v>3000</v>
      </c>
      <c r="K29" s="24"/>
      <c r="L29" s="24"/>
      <c r="M29" s="24"/>
      <c r="N29" s="24"/>
    </row>
    <row r="30" spans="1:14" ht="58.5" customHeight="1">
      <c r="A30" s="25" t="s">
        <v>84</v>
      </c>
      <c r="B30" s="26">
        <v>1020</v>
      </c>
      <c r="C30" s="26" t="s">
        <v>85</v>
      </c>
      <c r="D30" s="27" t="s">
        <v>86</v>
      </c>
      <c r="E30" s="28" t="s">
        <v>68</v>
      </c>
      <c r="F30" s="29">
        <v>310220</v>
      </c>
      <c r="G30" s="29">
        <v>296951</v>
      </c>
      <c r="H30" s="30">
        <f>F30+G30</f>
        <v>607171</v>
      </c>
      <c r="K30" s="24"/>
      <c r="L30" s="24"/>
      <c r="M30" s="24"/>
      <c r="N30" s="24"/>
    </row>
    <row r="31" spans="1:14" ht="49.5" customHeight="1">
      <c r="A31" s="25" t="s">
        <v>84</v>
      </c>
      <c r="B31" s="26">
        <v>1020</v>
      </c>
      <c r="C31" s="26" t="s">
        <v>85</v>
      </c>
      <c r="D31" s="27" t="s">
        <v>86</v>
      </c>
      <c r="E31" s="28" t="s">
        <v>76</v>
      </c>
      <c r="F31" s="29">
        <v>77850</v>
      </c>
      <c r="G31" s="29">
        <v>12234</v>
      </c>
      <c r="H31" s="30">
        <f>F31+G31</f>
        <v>90084</v>
      </c>
      <c r="K31" s="24"/>
      <c r="L31" s="24"/>
      <c r="M31" s="24"/>
      <c r="N31" s="24"/>
    </row>
    <row r="32" spans="1:14" ht="74.25" customHeight="1" thickBot="1">
      <c r="A32" s="38" t="s">
        <v>63</v>
      </c>
      <c r="B32" s="39">
        <v>3131</v>
      </c>
      <c r="C32" s="39">
        <v>1040</v>
      </c>
      <c r="D32" s="40" t="s">
        <v>30</v>
      </c>
      <c r="E32" s="68" t="s">
        <v>39</v>
      </c>
      <c r="F32" s="41">
        <v>76016</v>
      </c>
      <c r="G32" s="41"/>
      <c r="H32" s="42">
        <f>F32+G32</f>
        <v>76016</v>
      </c>
      <c r="K32" s="24"/>
      <c r="L32" s="24"/>
      <c r="M32" s="24"/>
      <c r="N32" s="24"/>
    </row>
    <row r="33" spans="1:8" s="49" customFormat="1" ht="22.5" customHeight="1" thickBot="1">
      <c r="A33" s="86" t="s">
        <v>91</v>
      </c>
      <c r="B33" s="86"/>
      <c r="C33" s="86"/>
      <c r="D33" s="86"/>
      <c r="E33" s="86"/>
      <c r="F33" s="86"/>
      <c r="G33" s="86"/>
      <c r="H33" s="87"/>
    </row>
    <row r="34" spans="1:8" ht="76.5">
      <c r="A34" s="18" t="s">
        <v>54</v>
      </c>
      <c r="B34" s="19">
        <v>3242</v>
      </c>
      <c r="C34" s="19">
        <v>1090</v>
      </c>
      <c r="D34" s="20" t="s">
        <v>37</v>
      </c>
      <c r="E34" s="21" t="s">
        <v>70</v>
      </c>
      <c r="F34" s="22">
        <f>21000+40000+20000</f>
        <v>81000</v>
      </c>
      <c r="G34" s="22"/>
      <c r="H34" s="23">
        <f aca="true" t="shared" si="1" ref="H34:H42">F34+G34</f>
        <v>81000</v>
      </c>
    </row>
    <row r="35" spans="1:8" ht="38.25">
      <c r="A35" s="25" t="s">
        <v>54</v>
      </c>
      <c r="B35" s="26">
        <v>3242</v>
      </c>
      <c r="C35" s="26">
        <v>1090</v>
      </c>
      <c r="D35" s="27" t="s">
        <v>37</v>
      </c>
      <c r="E35" s="28" t="s">
        <v>16</v>
      </c>
      <c r="F35" s="29">
        <f>100000-67293+40000</f>
        <v>72707</v>
      </c>
      <c r="G35" s="34"/>
      <c r="H35" s="30">
        <f t="shared" si="1"/>
        <v>72707</v>
      </c>
    </row>
    <row r="36" spans="1:8" ht="87" customHeight="1">
      <c r="A36" s="25" t="s">
        <v>49</v>
      </c>
      <c r="B36" s="26">
        <v>3161</v>
      </c>
      <c r="C36" s="26">
        <v>1010</v>
      </c>
      <c r="D36" s="50" t="s">
        <v>28</v>
      </c>
      <c r="E36" s="28" t="s">
        <v>65</v>
      </c>
      <c r="F36" s="29">
        <f>36000+107000</f>
        <v>143000</v>
      </c>
      <c r="G36" s="34"/>
      <c r="H36" s="30">
        <f t="shared" si="1"/>
        <v>143000</v>
      </c>
    </row>
    <row r="37" spans="1:8" ht="126.75" customHeight="1">
      <c r="A37" s="25" t="s">
        <v>55</v>
      </c>
      <c r="B37" s="26">
        <v>3180</v>
      </c>
      <c r="C37" s="26">
        <v>1060</v>
      </c>
      <c r="D37" s="50" t="s">
        <v>32</v>
      </c>
      <c r="E37" s="28" t="s">
        <v>72</v>
      </c>
      <c r="F37" s="29">
        <f>56000+50000+30000</f>
        <v>136000</v>
      </c>
      <c r="G37" s="34"/>
      <c r="H37" s="30">
        <f t="shared" si="1"/>
        <v>136000</v>
      </c>
    </row>
    <row r="38" spans="1:8" ht="87.75" customHeight="1">
      <c r="A38" s="25" t="s">
        <v>83</v>
      </c>
      <c r="B38" s="26">
        <v>3104</v>
      </c>
      <c r="C38" s="26">
        <v>1020</v>
      </c>
      <c r="D38" s="50" t="s">
        <v>28</v>
      </c>
      <c r="E38" s="28" t="s">
        <v>66</v>
      </c>
      <c r="F38" s="29">
        <v>30</v>
      </c>
      <c r="G38" s="34"/>
      <c r="H38" s="30">
        <f t="shared" si="1"/>
        <v>30</v>
      </c>
    </row>
    <row r="39" spans="1:8" ht="59.25" customHeight="1">
      <c r="A39" s="25" t="s">
        <v>50</v>
      </c>
      <c r="B39" s="26">
        <v>3035</v>
      </c>
      <c r="C39" s="26">
        <v>1070</v>
      </c>
      <c r="D39" s="27" t="s">
        <v>36</v>
      </c>
      <c r="E39" s="28" t="s">
        <v>69</v>
      </c>
      <c r="F39" s="29">
        <f>5000+5000</f>
        <v>10000</v>
      </c>
      <c r="G39" s="34"/>
      <c r="H39" s="30">
        <f t="shared" si="1"/>
        <v>10000</v>
      </c>
    </row>
    <row r="40" spans="1:8" ht="76.5">
      <c r="A40" s="25" t="s">
        <v>51</v>
      </c>
      <c r="B40" s="26">
        <v>3032</v>
      </c>
      <c r="C40" s="26">
        <v>1070</v>
      </c>
      <c r="D40" s="27" t="s">
        <v>38</v>
      </c>
      <c r="E40" s="28" t="s">
        <v>71</v>
      </c>
      <c r="F40" s="29">
        <f>5000+5000</f>
        <v>10000</v>
      </c>
      <c r="G40" s="34"/>
      <c r="H40" s="30">
        <f t="shared" si="1"/>
        <v>10000</v>
      </c>
    </row>
    <row r="41" spans="1:8" ht="76.5">
      <c r="A41" s="25" t="s">
        <v>56</v>
      </c>
      <c r="B41" s="26">
        <v>3192</v>
      </c>
      <c r="C41" s="26">
        <v>1030</v>
      </c>
      <c r="D41" s="27" t="s">
        <v>17</v>
      </c>
      <c r="E41" s="28" t="s">
        <v>18</v>
      </c>
      <c r="F41" s="29">
        <f>70000-40000</f>
        <v>30000</v>
      </c>
      <c r="G41" s="34"/>
      <c r="H41" s="30">
        <f t="shared" si="1"/>
        <v>30000</v>
      </c>
    </row>
    <row r="42" spans="1:8" ht="77.25" thickBot="1">
      <c r="A42" s="38" t="s">
        <v>56</v>
      </c>
      <c r="B42" s="39">
        <v>3192</v>
      </c>
      <c r="C42" s="39">
        <v>1030</v>
      </c>
      <c r="D42" s="40" t="s">
        <v>17</v>
      </c>
      <c r="E42" s="68" t="s">
        <v>64</v>
      </c>
      <c r="F42" s="41">
        <v>86500</v>
      </c>
      <c r="G42" s="48"/>
      <c r="H42" s="42">
        <f t="shared" si="1"/>
        <v>86500</v>
      </c>
    </row>
    <row r="43" spans="1:9" s="51" customFormat="1" ht="15.75" thickBot="1">
      <c r="A43" s="79" t="s">
        <v>24</v>
      </c>
      <c r="B43" s="80"/>
      <c r="C43" s="80"/>
      <c r="D43" s="80"/>
      <c r="E43" s="80"/>
      <c r="F43" s="80"/>
      <c r="G43" s="80"/>
      <c r="H43" s="81"/>
      <c r="I43" s="1"/>
    </row>
    <row r="44" spans="1:8" s="2" customFormat="1" ht="39" thickBot="1">
      <c r="A44" s="52">
        <v>1014082</v>
      </c>
      <c r="B44" s="53">
        <v>4082</v>
      </c>
      <c r="C44" s="54" t="s">
        <v>26</v>
      </c>
      <c r="D44" s="14" t="s">
        <v>33</v>
      </c>
      <c r="E44" s="69" t="s">
        <v>77</v>
      </c>
      <c r="F44" s="15">
        <f>227000-50000</f>
        <v>177000</v>
      </c>
      <c r="G44" s="55"/>
      <c r="H44" s="56">
        <f>F44+G44</f>
        <v>177000</v>
      </c>
    </row>
    <row r="45" spans="1:8" s="61" customFormat="1" ht="25.5" customHeight="1" thickBot="1">
      <c r="A45" s="57"/>
      <c r="B45" s="58"/>
      <c r="C45" s="59"/>
      <c r="D45" s="13" t="s">
        <v>1</v>
      </c>
      <c r="E45" s="13"/>
      <c r="F45" s="60">
        <f>F10+F11+F12+F13+F14+F15+F16+F17+F18+F19+F20+F22+F23+F24+F25+F26+F29+F30+F31+F32+F34+F35+F36+F37+F38+F39+F40+F41+F42+F44</f>
        <v>2809699</v>
      </c>
      <c r="G45" s="60">
        <f>G10+G11+G12+G13+G14+G15+G16+G17+G18+G19+G20+G22+G23+G24+G25+G26+G29+G30+G31+G32+G34+G35+G36+G37+G38+G39+G40+G41+G42+G44</f>
        <v>334385</v>
      </c>
      <c r="H45" s="60">
        <f>H10+H11+H12+H13+H14+H15+H16+H17+H18+H19+H20+H22+H23+H24+H25+H26+H29+H30+H31+H32+H34+H35+H36+H37+H38+H39+H40+H41+H42+H44</f>
        <v>3144084</v>
      </c>
    </row>
    <row r="46" spans="3:8" ht="15.75">
      <c r="C46" s="62"/>
      <c r="D46" s="63"/>
      <c r="E46" s="64"/>
      <c r="F46" s="65"/>
      <c r="G46" s="66"/>
      <c r="H46" s="67"/>
    </row>
    <row r="47" spans="7:8" ht="12.75">
      <c r="G47" s="8"/>
      <c r="H47" s="8"/>
    </row>
    <row r="48" spans="7:8" ht="12.75">
      <c r="G48" s="8"/>
      <c r="H48" s="8"/>
    </row>
  </sheetData>
  <sheetProtection/>
  <mergeCells count="10">
    <mergeCell ref="F1:H1"/>
    <mergeCell ref="A5:H5"/>
    <mergeCell ref="E2:H2"/>
    <mergeCell ref="E3:H3"/>
    <mergeCell ref="E4:H4"/>
    <mergeCell ref="A43:H43"/>
    <mergeCell ref="A8:H8"/>
    <mergeCell ref="A21:H21"/>
    <mergeCell ref="A33:H33"/>
    <mergeCell ref="A27:H27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2" manualBreakCount="2">
    <brk id="20" max="7" man="1"/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2018-12-29T09:18:05Z</cp:lastPrinted>
  <dcterms:created xsi:type="dcterms:W3CDTF">2009-01-23T08:41:15Z</dcterms:created>
  <dcterms:modified xsi:type="dcterms:W3CDTF">2018-12-29T09:18:06Z</dcterms:modified>
  <cp:category/>
  <cp:version/>
  <cp:contentType/>
  <cp:contentStatus/>
</cp:coreProperties>
</file>