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1760" activeTab="0"/>
  </bookViews>
  <sheets>
    <sheet name="дод.5" sheetId="1" r:id="rId1"/>
  </sheets>
  <definedNames>
    <definedName name="_xlnm.Print_Area" localSheetId="0">'дод.5'!$D$1:$AE$27</definedName>
  </definedNames>
  <calcPr fullCalcOnLoad="1"/>
</workbook>
</file>

<file path=xl/sharedStrings.xml><?xml version="1.0" encoding="utf-8"?>
<sst xmlns="http://schemas.openxmlformats.org/spreadsheetml/2006/main" count="63" uniqueCount="55">
  <si>
    <t>Код</t>
  </si>
  <si>
    <t xml:space="preserve">Найменування бюджету - одержувача/надавача міжбюджетного трансферту
</t>
  </si>
  <si>
    <t>Трансферти з інших місцевих бюджетів</t>
  </si>
  <si>
    <t>Трансферти іншим бюджетам</t>
  </si>
  <si>
    <t>O2</t>
  </si>
  <si>
    <t>-</t>
  </si>
  <si>
    <t>дотація на:</t>
  </si>
  <si>
    <t xml:space="preserve">субвенції </t>
  </si>
  <si>
    <t>усього</t>
  </si>
  <si>
    <t>О3</t>
  </si>
  <si>
    <t xml:space="preserve"> загального фонду на:</t>
  </si>
  <si>
    <t xml:space="preserve"> спеціального фонду на:</t>
  </si>
  <si>
    <t>загального фонду на:</t>
  </si>
  <si>
    <t>спеціального фонду на:</t>
  </si>
  <si>
    <t>О4</t>
  </si>
  <si>
    <t>найменування трансферту</t>
  </si>
  <si>
    <t>О7</t>
  </si>
  <si>
    <t>Х</t>
  </si>
  <si>
    <t>УСЬОГО</t>
  </si>
  <si>
    <t>(грн)</t>
  </si>
  <si>
    <t xml:space="preserve">Міжбюджетні трансферти на 2019 рік  </t>
  </si>
  <si>
    <t>Менська</t>
  </si>
  <si>
    <t>Березнянська</t>
  </si>
  <si>
    <t>Бігацька</t>
  </si>
  <si>
    <t>Волосківська</t>
  </si>
  <si>
    <t>Городищенська</t>
  </si>
  <si>
    <t>Данилівська</t>
  </si>
  <si>
    <t>Покровська</t>
  </si>
  <si>
    <t>Сахнівська</t>
  </si>
  <si>
    <t>Локнистенська</t>
  </si>
  <si>
    <t>Миколаївська</t>
  </si>
  <si>
    <t>Обласний бюджет</t>
  </si>
  <si>
    <t>дотація:</t>
  </si>
  <si>
    <t xml:space="preserve">Додаток 5                                                         </t>
  </si>
  <si>
    <t>Інша субвенція</t>
  </si>
  <si>
    <t xml:space="preserve">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 (41040200)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</si>
  <si>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(41050100)</t>
  </si>
  <si>
    <t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(41050200)</t>
  </si>
  <si>
    <t>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(41050300)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</si>
  <si>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(41050700)</t>
  </si>
  <si>
    <t>надання державної підтримки особам з особливими освітніми потребами за рахунок відповідної субвенції з державного бюджету (41051200)</t>
  </si>
  <si>
    <t>пільгове медичне обслуговування осіб, які постраждали внаслідок Чорнобильської катастрофи (41053900)</t>
  </si>
  <si>
    <t>поховання учасників бойових дій та осіб з інвалідністю внаслідок війни (41053900)</t>
  </si>
  <si>
    <t>виконання заходів Програми передачі нетеліей багатодітним сім"ям, які проживають у сільській місцевості Чернігівської області (41053900)</t>
  </si>
  <si>
    <t>здійснення переданих видатків у сфері охорони здоров`я за рахунок коштів медичної субвенції (41051700)</t>
  </si>
  <si>
    <t xml:space="preserve"> спільне утримання Степанівського МНВК (41053900)</t>
  </si>
  <si>
    <t xml:space="preserve"> спільне утримання КЗ "Менська ЦРЛ" (41053900)</t>
  </si>
  <si>
    <t>фінансування програми підтримки розвитку первинної медичної допомоги у Менському районі (41053900)</t>
  </si>
  <si>
    <t>співфінансування по районних програмах соціального значення (41053900)</t>
  </si>
  <si>
    <t>на виконання доручень виборців депутатами обласної ради (41053900)</t>
  </si>
  <si>
    <t>Інша дотація</t>
  </si>
  <si>
    <t>Субвенція на соціально-економічний розвиток територій</t>
  </si>
  <si>
    <t>до рішення районної ради від 22.02.2019  №  441</t>
  </si>
  <si>
    <t xml:space="preserve">"Про внесення змін до рішення районної ради </t>
  </si>
  <si>
    <t>від 22.12.2018 № 414 "Про районний бюджет на 2019 рік"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</si>
</sst>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</numFmts>
  <fonts count="53">
    <font>
      <sz val="10"/>
      <name val="Times New Roman"/>
      <family val="0"/>
    </font>
    <font>
      <sz val="14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 Cyr"/>
      <family val="1"/>
    </font>
    <font>
      <b/>
      <sz val="14"/>
      <name val="Times New Roman CYR"/>
      <family val="0"/>
    </font>
    <font>
      <sz val="18"/>
      <name val="Times New Roman Cyr"/>
      <family val="1"/>
    </font>
    <font>
      <sz val="12"/>
      <name val="Times New Roman CYR"/>
      <family val="0"/>
    </font>
    <font>
      <sz val="10"/>
      <name val="Arial"/>
      <family val="2"/>
    </font>
    <font>
      <sz val="11"/>
      <name val="Times New Roman Cyr"/>
      <family val="0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>
        <color indexed="63"/>
      </right>
      <top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6" fillId="7" borderId="1" applyNumberFormat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4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9" fillId="0" borderId="6" applyNumberFormat="0" applyFill="0" applyAlignment="0" applyProtection="0"/>
    <xf numFmtId="0" fontId="22" fillId="0" borderId="7" applyNumberFormat="0" applyFill="0" applyAlignment="0" applyProtection="0"/>
    <xf numFmtId="0" fontId="40" fillId="21" borderId="8" applyNumberFormat="0" applyAlignment="0" applyProtection="0"/>
    <xf numFmtId="0" fontId="23" fillId="21" borderId="8" applyNumberFormat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5" fillId="22" borderId="0" applyNumberFormat="0" applyBorder="0" applyAlignment="0" applyProtection="0"/>
    <xf numFmtId="0" fontId="38" fillId="20" borderId="1" applyNumberFormat="0" applyAlignment="0" applyProtection="0"/>
    <xf numFmtId="0" fontId="2" fillId="0" borderId="0">
      <alignment/>
      <protection/>
    </xf>
    <xf numFmtId="0" fontId="43" fillId="0" borderId="7" applyNumberFormat="0" applyFill="0" applyAlignment="0" applyProtection="0"/>
    <xf numFmtId="0" fontId="27" fillId="3" borderId="0" applyNumberFormat="0" applyBorder="0" applyAlignment="0" applyProtection="0"/>
    <xf numFmtId="0" fontId="34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7" fillId="20" borderId="2" applyNumberFormat="0" applyAlignment="0" applyProtection="0"/>
    <xf numFmtId="0" fontId="29" fillId="0" borderId="6" applyNumberFormat="0" applyFill="0" applyAlignment="0" applyProtection="0"/>
    <xf numFmtId="0" fontId="2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/>
    </xf>
    <xf numFmtId="0" fontId="3" fillId="0" borderId="10" xfId="52" applyFont="1" applyFill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/>
    </xf>
    <xf numFmtId="0" fontId="10" fillId="0" borderId="10" xfId="52" applyFont="1" applyFill="1" applyBorder="1" applyAlignment="1">
      <alignment horizontal="right"/>
      <protection/>
    </xf>
    <xf numFmtId="0" fontId="4" fillId="0" borderId="11" xfId="0" applyFont="1" applyFill="1" applyBorder="1" applyAlignment="1">
      <alignment horizontal="right"/>
    </xf>
    <xf numFmtId="0" fontId="10" fillId="0" borderId="11" xfId="52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 horizontal="right"/>
    </xf>
    <xf numFmtId="0" fontId="10" fillId="0" borderId="0" xfId="52" applyFont="1" applyFill="1" applyBorder="1" applyAlignment="1">
      <alignment horizontal="right" wrapText="1"/>
      <protection/>
    </xf>
    <xf numFmtId="0" fontId="10" fillId="0" borderId="0" xfId="52" applyFont="1" applyFill="1" applyBorder="1" applyAlignment="1">
      <alignment horizontal="center"/>
      <protection/>
    </xf>
    <xf numFmtId="0" fontId="4" fillId="0" borderId="12" xfId="0" applyFont="1" applyFill="1" applyBorder="1" applyAlignment="1">
      <alignment horizontal="right"/>
    </xf>
    <xf numFmtId="0" fontId="10" fillId="0" borderId="12" xfId="52" applyFont="1" applyFill="1" applyBorder="1" applyAlignment="1">
      <alignment horizontal="right" wrapText="1"/>
      <protection/>
    </xf>
    <xf numFmtId="0" fontId="10" fillId="0" borderId="13" xfId="52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15" fillId="0" borderId="1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right"/>
    </xf>
    <xf numFmtId="0" fontId="10" fillId="0" borderId="11" xfId="52" applyFont="1" applyFill="1" applyBorder="1" applyAlignment="1">
      <alignment horizontal="right"/>
      <protection/>
    </xf>
    <xf numFmtId="0" fontId="3" fillId="0" borderId="14" xfId="52" applyFont="1" applyFill="1" applyBorder="1" applyAlignment="1">
      <alignment horizontal="center"/>
      <protection/>
    </xf>
    <xf numFmtId="0" fontId="10" fillId="0" borderId="14" xfId="52" applyFont="1" applyFill="1" applyBorder="1" applyAlignment="1">
      <alignment horizontal="center"/>
      <protection/>
    </xf>
    <xf numFmtId="0" fontId="10" fillId="0" borderId="16" xfId="52" applyFont="1" applyFill="1" applyBorder="1" applyAlignment="1">
      <alignment horizontal="center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11" fillId="0" borderId="17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3" fontId="11" fillId="0" borderId="21" xfId="0" applyNumberFormat="1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left"/>
    </xf>
    <xf numFmtId="0" fontId="3" fillId="0" borderId="14" xfId="0" applyFont="1" applyBorder="1" applyAlignment="1">
      <alignment/>
    </xf>
    <xf numFmtId="0" fontId="11" fillId="0" borderId="23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center" vertical="center" wrapText="1"/>
    </xf>
    <xf numFmtId="3" fontId="11" fillId="0" borderId="24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11" fillId="0" borderId="0" xfId="0" applyFont="1" applyFill="1" applyAlignment="1" applyProtection="1">
      <alignment horizontal="right" vertical="center" wrapText="1"/>
      <protection/>
    </xf>
    <xf numFmtId="0" fontId="11" fillId="0" borderId="0" xfId="0" applyFont="1" applyFill="1" applyAlignment="1">
      <alignment horizontal="right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center" vertical="center"/>
    </xf>
    <xf numFmtId="0" fontId="46" fillId="0" borderId="35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Гарний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'язана клітинка" xfId="95"/>
    <cellStyle name="Итог" xfId="96"/>
    <cellStyle name="Контрольна клітинка" xfId="97"/>
    <cellStyle name="Контрольная ячейка" xfId="98"/>
    <cellStyle name="Назва" xfId="99"/>
    <cellStyle name="Название" xfId="100"/>
    <cellStyle name="Нейтральний" xfId="101"/>
    <cellStyle name="Нейтральный" xfId="102"/>
    <cellStyle name="Обчислення" xfId="103"/>
    <cellStyle name="Обычный 2" xfId="104"/>
    <cellStyle name="Підсумок" xfId="105"/>
    <cellStyle name="Плохой" xfId="106"/>
    <cellStyle name="Поганий" xfId="107"/>
    <cellStyle name="Пояснение" xfId="108"/>
    <cellStyle name="Примечание" xfId="109"/>
    <cellStyle name="Примітка" xfId="110"/>
    <cellStyle name="Percent" xfId="111"/>
    <cellStyle name="Результат" xfId="112"/>
    <cellStyle name="Связанная ячейка" xfId="113"/>
    <cellStyle name="Стиль 1" xfId="114"/>
    <cellStyle name="Текст попередження" xfId="115"/>
    <cellStyle name="Текст поясн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58"/>
  <sheetViews>
    <sheetView showZeros="0" tabSelected="1" zoomScale="75" zoomScaleNormal="75" zoomScaleSheetLayoutView="110" zoomScalePageLayoutView="0" workbookViewId="0" topLeftCell="D1">
      <pane xSplit="3120" topLeftCell="I1" activePane="topRight" state="split"/>
      <selection pane="topLeft" activeCell="AE13" sqref="AE13"/>
      <selection pane="topRight" activeCell="K3" sqref="K3"/>
    </sheetView>
  </sheetViews>
  <sheetFormatPr defaultColWidth="9.16015625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17.83203125" style="1" customWidth="1"/>
    <col min="5" max="5" width="24" style="1" customWidth="1"/>
    <col min="6" max="6" width="14.83203125" style="1" customWidth="1"/>
    <col min="7" max="7" width="17" style="1" hidden="1" customWidth="1"/>
    <col min="8" max="8" width="15.5" style="1" customWidth="1"/>
    <col min="9" max="9" width="15.33203125" style="1" customWidth="1"/>
    <col min="10" max="10" width="15.66015625" style="1" customWidth="1"/>
    <col min="11" max="11" width="14.83203125" style="1" customWidth="1"/>
    <col min="12" max="13" width="10.66015625" style="1" customWidth="1"/>
    <col min="14" max="14" width="10.5" style="1" customWidth="1"/>
    <col min="15" max="15" width="11.16015625" style="1" customWidth="1"/>
    <col min="16" max="16" width="15.83203125" style="1" customWidth="1"/>
    <col min="17" max="17" width="14.5" style="1" customWidth="1"/>
    <col min="18" max="18" width="11.66015625" style="1" customWidth="1"/>
    <col min="19" max="19" width="14" style="1" customWidth="1"/>
    <col min="20" max="20" width="11.66015625" style="1" customWidth="1"/>
    <col min="21" max="21" width="9.83203125" style="1" customWidth="1"/>
    <col min="22" max="22" width="4" style="1" hidden="1" customWidth="1"/>
    <col min="23" max="23" width="10" style="1" hidden="1" customWidth="1"/>
    <col min="24" max="24" width="16.83203125" style="1" customWidth="1"/>
    <col min="25" max="26" width="14" style="1" customWidth="1"/>
    <col min="27" max="27" width="12.5" style="1" customWidth="1"/>
    <col min="28" max="28" width="15.83203125" style="1" hidden="1" customWidth="1"/>
    <col min="29" max="29" width="21.16015625" style="1" hidden="1" customWidth="1"/>
    <col min="30" max="30" width="11.5" style="1" hidden="1" customWidth="1"/>
    <col min="31" max="31" width="13.33203125" style="1" customWidth="1"/>
    <col min="32" max="32" width="23.33203125" style="1" customWidth="1"/>
    <col min="33" max="33" width="18.66015625" style="1" customWidth="1"/>
    <col min="34" max="34" width="18.33203125" style="1" customWidth="1"/>
    <col min="35" max="35" width="21.33203125" style="1" customWidth="1"/>
    <col min="36" max="36" width="24.5" style="1" customWidth="1"/>
    <col min="37" max="37" width="21.33203125" style="1" customWidth="1"/>
    <col min="38" max="38" width="19.16015625" style="1" customWidth="1"/>
    <col min="39" max="39" width="19.33203125" style="1" customWidth="1"/>
    <col min="40" max="40" width="21.66015625" style="1" customWidth="1"/>
    <col min="41" max="41" width="19.33203125" style="1" customWidth="1"/>
    <col min="42" max="42" width="26.16015625" style="1" customWidth="1"/>
    <col min="43" max="43" width="37.33203125" style="1" customWidth="1"/>
    <col min="44" max="44" width="17.16015625" style="1" customWidth="1"/>
    <col min="45" max="45" width="20.16015625" style="1" customWidth="1"/>
    <col min="46" max="16384" width="9.16015625" style="1" customWidth="1"/>
  </cols>
  <sheetData>
    <row r="1" spans="4:31" s="11" customFormat="1" ht="18.75">
      <c r="D1" s="39"/>
      <c r="E1" s="40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70" t="s">
        <v>33</v>
      </c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</row>
    <row r="2" spans="4:31" s="11" customFormat="1" ht="18.75">
      <c r="D2" s="39"/>
      <c r="E2" s="40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71" t="s">
        <v>52</v>
      </c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</row>
    <row r="3" spans="4:31" ht="17.25" customHeight="1"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71" t="s">
        <v>53</v>
      </c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</row>
    <row r="4" spans="4:31" ht="17.25" customHeight="1">
      <c r="D4" s="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1" t="s">
        <v>54</v>
      </c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</row>
    <row r="5" spans="1:31" ht="31.5" customHeight="1">
      <c r="A5" s="5"/>
      <c r="B5" s="5"/>
      <c r="C5" s="5"/>
      <c r="D5" s="6"/>
      <c r="E5" s="94" t="s">
        <v>20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6"/>
    </row>
    <row r="6" spans="1:31" ht="18" customHeight="1" thickBot="1">
      <c r="A6" s="5"/>
      <c r="B6" s="5"/>
      <c r="C6" s="5"/>
      <c r="D6" s="5"/>
      <c r="V6" s="7"/>
      <c r="W6" s="7"/>
      <c r="X6" s="8"/>
      <c r="AC6" s="7"/>
      <c r="AD6" s="7"/>
      <c r="AE6" s="8" t="s">
        <v>19</v>
      </c>
    </row>
    <row r="7" spans="1:31" ht="18" customHeight="1" thickBot="1">
      <c r="A7" s="5"/>
      <c r="B7" s="5"/>
      <c r="C7" s="5"/>
      <c r="D7" s="77" t="s">
        <v>0</v>
      </c>
      <c r="E7" s="80" t="s">
        <v>1</v>
      </c>
      <c r="F7" s="83" t="s">
        <v>2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5"/>
      <c r="Y7" s="86" t="s">
        <v>3</v>
      </c>
      <c r="Z7" s="87"/>
      <c r="AA7" s="88"/>
      <c r="AB7" s="88"/>
      <c r="AC7" s="88"/>
      <c r="AD7" s="88"/>
      <c r="AE7" s="89"/>
    </row>
    <row r="8" spans="1:31" s="11" customFormat="1" ht="29.25" customHeight="1">
      <c r="A8" s="9" t="s">
        <v>4</v>
      </c>
      <c r="B8" s="10" t="s">
        <v>5</v>
      </c>
      <c r="C8" s="36">
        <v>0</v>
      </c>
      <c r="D8" s="78"/>
      <c r="E8" s="81"/>
      <c r="F8" s="90" t="s">
        <v>6</v>
      </c>
      <c r="G8" s="91"/>
      <c r="H8" s="91" t="s">
        <v>7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3" t="s">
        <v>8</v>
      </c>
      <c r="Y8" s="42" t="s">
        <v>32</v>
      </c>
      <c r="Z8" s="74" t="s">
        <v>7</v>
      </c>
      <c r="AA8" s="75"/>
      <c r="AB8" s="75"/>
      <c r="AC8" s="75"/>
      <c r="AD8" s="76"/>
      <c r="AE8" s="72" t="s">
        <v>8</v>
      </c>
    </row>
    <row r="9" spans="1:31" s="11" customFormat="1" ht="67.5" customHeight="1">
      <c r="A9" s="9" t="s">
        <v>9</v>
      </c>
      <c r="B9" s="10" t="s">
        <v>5</v>
      </c>
      <c r="C9" s="36">
        <v>0</v>
      </c>
      <c r="D9" s="78"/>
      <c r="E9" s="81"/>
      <c r="F9" s="92"/>
      <c r="G9" s="73"/>
      <c r="H9" s="74" t="s">
        <v>10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6"/>
      <c r="V9" s="73" t="s">
        <v>11</v>
      </c>
      <c r="W9" s="73"/>
      <c r="X9" s="72"/>
      <c r="Y9" s="42" t="s">
        <v>12</v>
      </c>
      <c r="Z9" s="74" t="s">
        <v>12</v>
      </c>
      <c r="AA9" s="75"/>
      <c r="AB9" s="76"/>
      <c r="AC9" s="73" t="s">
        <v>13</v>
      </c>
      <c r="AD9" s="73"/>
      <c r="AE9" s="72"/>
    </row>
    <row r="10" spans="1:31" s="11" customFormat="1" ht="32.25" customHeight="1">
      <c r="A10" s="9" t="s">
        <v>14</v>
      </c>
      <c r="B10" s="10" t="s">
        <v>5</v>
      </c>
      <c r="C10" s="36">
        <v>0</v>
      </c>
      <c r="D10" s="78"/>
      <c r="E10" s="81"/>
      <c r="F10" s="92" t="s">
        <v>15</v>
      </c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2"/>
      <c r="Y10" s="92" t="s">
        <v>15</v>
      </c>
      <c r="Z10" s="76"/>
      <c r="AA10" s="73"/>
      <c r="AB10" s="73"/>
      <c r="AC10" s="73"/>
      <c r="AD10" s="73"/>
      <c r="AE10" s="72"/>
    </row>
    <row r="11" spans="1:31" s="11" customFormat="1" ht="387" customHeight="1">
      <c r="A11" s="9"/>
      <c r="B11" s="10"/>
      <c r="C11" s="36"/>
      <c r="D11" s="79"/>
      <c r="E11" s="82"/>
      <c r="F11" s="42" t="s">
        <v>35</v>
      </c>
      <c r="G11" s="12"/>
      <c r="H11" s="12" t="s">
        <v>36</v>
      </c>
      <c r="I11" s="12" t="s">
        <v>37</v>
      </c>
      <c r="J11" s="12" t="s">
        <v>38</v>
      </c>
      <c r="K11" s="12" t="s">
        <v>39</v>
      </c>
      <c r="L11" s="12" t="s">
        <v>40</v>
      </c>
      <c r="M11" s="12" t="s">
        <v>41</v>
      </c>
      <c r="N11" s="12" t="s">
        <v>42</v>
      </c>
      <c r="O11" s="12" t="s">
        <v>43</v>
      </c>
      <c r="P11" s="12" t="s">
        <v>44</v>
      </c>
      <c r="Q11" s="12" t="s">
        <v>46</v>
      </c>
      <c r="R11" s="12" t="s">
        <v>47</v>
      </c>
      <c r="S11" s="12" t="s">
        <v>45</v>
      </c>
      <c r="T11" s="12" t="s">
        <v>48</v>
      </c>
      <c r="U11" s="12" t="s">
        <v>49</v>
      </c>
      <c r="V11" s="12"/>
      <c r="W11" s="12"/>
      <c r="X11" s="72"/>
      <c r="Y11" s="42" t="s">
        <v>50</v>
      </c>
      <c r="Z11" s="48" t="s">
        <v>51</v>
      </c>
      <c r="AA11" s="12" t="s">
        <v>34</v>
      </c>
      <c r="AB11" s="12"/>
      <c r="AC11" s="12"/>
      <c r="AD11" s="12"/>
      <c r="AE11" s="72"/>
    </row>
    <row r="12" spans="1:31" s="11" customFormat="1" ht="15.75">
      <c r="A12" s="9"/>
      <c r="B12" s="10"/>
      <c r="C12" s="36"/>
      <c r="D12" s="43">
        <v>1</v>
      </c>
      <c r="E12" s="49">
        <v>2</v>
      </c>
      <c r="F12" s="43">
        <v>3</v>
      </c>
      <c r="G12" s="13">
        <v>4</v>
      </c>
      <c r="H12" s="13">
        <v>5</v>
      </c>
      <c r="I12" s="13">
        <v>6</v>
      </c>
      <c r="J12" s="13">
        <v>7</v>
      </c>
      <c r="K12" s="13">
        <v>8</v>
      </c>
      <c r="L12" s="13">
        <v>9</v>
      </c>
      <c r="M12" s="13">
        <v>10</v>
      </c>
      <c r="N12" s="13">
        <v>11</v>
      </c>
      <c r="O12" s="13">
        <v>12</v>
      </c>
      <c r="P12" s="13">
        <v>13</v>
      </c>
      <c r="Q12" s="13">
        <v>14</v>
      </c>
      <c r="R12" s="13">
        <v>15</v>
      </c>
      <c r="S12" s="13">
        <v>16</v>
      </c>
      <c r="T12" s="13">
        <v>17</v>
      </c>
      <c r="U12" s="13">
        <v>18</v>
      </c>
      <c r="V12" s="13">
        <v>7</v>
      </c>
      <c r="W12" s="13">
        <v>8</v>
      </c>
      <c r="X12" s="44">
        <v>19</v>
      </c>
      <c r="Y12" s="43">
        <v>20</v>
      </c>
      <c r="Z12" s="62">
        <v>21</v>
      </c>
      <c r="AA12" s="13">
        <v>22</v>
      </c>
      <c r="AB12" s="13">
        <v>13</v>
      </c>
      <c r="AC12" s="13">
        <v>14</v>
      </c>
      <c r="AD12" s="13">
        <v>15</v>
      </c>
      <c r="AE12" s="44">
        <v>23</v>
      </c>
    </row>
    <row r="13" spans="1:31" s="11" customFormat="1" ht="15.75">
      <c r="A13" s="9"/>
      <c r="B13" s="10"/>
      <c r="C13" s="36"/>
      <c r="D13" s="45">
        <v>25311301000</v>
      </c>
      <c r="E13" s="60" t="s">
        <v>21</v>
      </c>
      <c r="F13" s="51"/>
      <c r="G13" s="52"/>
      <c r="H13" s="52"/>
      <c r="I13" s="52"/>
      <c r="J13" s="52"/>
      <c r="K13" s="52"/>
      <c r="L13" s="52"/>
      <c r="M13" s="52"/>
      <c r="N13" s="52"/>
      <c r="O13" s="52"/>
      <c r="P13" s="52">
        <v>16971100</v>
      </c>
      <c r="Q13" s="52">
        <v>3900000</v>
      </c>
      <c r="R13" s="52">
        <v>100000</v>
      </c>
      <c r="S13" s="52">
        <v>2500000</v>
      </c>
      <c r="T13" s="52">
        <v>500000</v>
      </c>
      <c r="U13" s="52"/>
      <c r="V13" s="52"/>
      <c r="W13" s="52"/>
      <c r="X13" s="53">
        <f>SUM(F13:W13)</f>
        <v>23971100</v>
      </c>
      <c r="Y13" s="51"/>
      <c r="Z13" s="63"/>
      <c r="AA13" s="52"/>
      <c r="AB13" s="52">
        <f>SUM(AB12)</f>
        <v>13</v>
      </c>
      <c r="AC13" s="52">
        <f>SUM(AC12)</f>
        <v>14</v>
      </c>
      <c r="AD13" s="52"/>
      <c r="AE13" s="53">
        <f>Y13+Z13+AA13</f>
        <v>0</v>
      </c>
    </row>
    <row r="14" spans="1:31" s="11" customFormat="1" ht="15.75">
      <c r="A14" s="9"/>
      <c r="B14" s="10"/>
      <c r="C14" s="36"/>
      <c r="D14" s="45">
        <v>25311401000</v>
      </c>
      <c r="E14" s="60" t="s">
        <v>22</v>
      </c>
      <c r="F14" s="51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3">
        <f aca="true" t="shared" si="0" ref="X14:X22">SUM(F14:W14)</f>
        <v>0</v>
      </c>
      <c r="Y14" s="51">
        <f>54000+85000+5000</f>
        <v>144000</v>
      </c>
      <c r="Z14" s="63">
        <v>465000</v>
      </c>
      <c r="AA14" s="52">
        <f>145000+2500</f>
        <v>147500</v>
      </c>
      <c r="AB14" s="52"/>
      <c r="AC14" s="52"/>
      <c r="AD14" s="52"/>
      <c r="AE14" s="53">
        <f aca="true" t="shared" si="1" ref="AE14:AE24">Y14+Z14+AA14</f>
        <v>756500</v>
      </c>
    </row>
    <row r="15" spans="1:31" ht="18.75">
      <c r="A15" s="14" t="s">
        <v>16</v>
      </c>
      <c r="B15" s="15" t="s">
        <v>5</v>
      </c>
      <c r="C15" s="37">
        <v>0</v>
      </c>
      <c r="D15" s="45">
        <v>25311502000</v>
      </c>
      <c r="E15" s="60" t="s">
        <v>23</v>
      </c>
      <c r="F15" s="54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3">
        <f t="shared" si="0"/>
        <v>0</v>
      </c>
      <c r="Y15" s="54">
        <v>1000</v>
      </c>
      <c r="Z15" s="64"/>
      <c r="AA15" s="55"/>
      <c r="AB15" s="55"/>
      <c r="AC15" s="55"/>
      <c r="AD15" s="55"/>
      <c r="AE15" s="53">
        <f t="shared" si="1"/>
        <v>1000</v>
      </c>
    </row>
    <row r="16" spans="1:31" ht="18.75">
      <c r="A16" s="34"/>
      <c r="B16" s="35"/>
      <c r="C16" s="38"/>
      <c r="D16" s="45">
        <v>25311505000</v>
      </c>
      <c r="E16" s="60" t="s">
        <v>24</v>
      </c>
      <c r="F16" s="54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3">
        <f t="shared" si="0"/>
        <v>0</v>
      </c>
      <c r="Y16" s="54">
        <v>5000</v>
      </c>
      <c r="Z16" s="64"/>
      <c r="AA16" s="55"/>
      <c r="AB16" s="55"/>
      <c r="AC16" s="55"/>
      <c r="AD16" s="55"/>
      <c r="AE16" s="53">
        <f t="shared" si="1"/>
        <v>5000</v>
      </c>
    </row>
    <row r="17" spans="1:31" ht="18.75">
      <c r="A17" s="34"/>
      <c r="B17" s="35"/>
      <c r="C17" s="38"/>
      <c r="D17" s="45">
        <v>25311506000</v>
      </c>
      <c r="E17" s="60" t="s">
        <v>25</v>
      </c>
      <c r="F17" s="54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3">
        <f t="shared" si="0"/>
        <v>0</v>
      </c>
      <c r="Y17" s="54">
        <v>5000</v>
      </c>
      <c r="Z17" s="64"/>
      <c r="AA17" s="55"/>
      <c r="AB17" s="55"/>
      <c r="AC17" s="55"/>
      <c r="AD17" s="55"/>
      <c r="AE17" s="53">
        <f t="shared" si="1"/>
        <v>5000</v>
      </c>
    </row>
    <row r="18" spans="1:31" ht="18.75">
      <c r="A18" s="34"/>
      <c r="B18" s="35"/>
      <c r="C18" s="38"/>
      <c r="D18" s="45">
        <v>25311507000</v>
      </c>
      <c r="E18" s="60" t="s">
        <v>26</v>
      </c>
      <c r="F18" s="54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3">
        <f t="shared" si="0"/>
        <v>0</v>
      </c>
      <c r="Y18" s="54">
        <f>54000+60000+1000</f>
        <v>115000</v>
      </c>
      <c r="Z18" s="64"/>
      <c r="AA18" s="55"/>
      <c r="AB18" s="55"/>
      <c r="AC18" s="55"/>
      <c r="AD18" s="55"/>
      <c r="AE18" s="53">
        <f t="shared" si="1"/>
        <v>115000</v>
      </c>
    </row>
    <row r="19" spans="1:31" ht="18.75">
      <c r="A19" s="34"/>
      <c r="B19" s="35"/>
      <c r="C19" s="38"/>
      <c r="D19" s="45">
        <v>25311509000</v>
      </c>
      <c r="E19" s="60" t="s">
        <v>27</v>
      </c>
      <c r="F19" s="54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3">
        <f t="shared" si="0"/>
        <v>0</v>
      </c>
      <c r="Y19" s="54">
        <f>75000+4000</f>
        <v>79000</v>
      </c>
      <c r="Z19" s="64"/>
      <c r="AA19" s="55"/>
      <c r="AB19" s="55"/>
      <c r="AC19" s="55"/>
      <c r="AD19" s="55"/>
      <c r="AE19" s="53">
        <f t="shared" si="1"/>
        <v>79000</v>
      </c>
    </row>
    <row r="20" spans="1:31" ht="18.75">
      <c r="A20" s="34"/>
      <c r="B20" s="35"/>
      <c r="C20" s="38"/>
      <c r="D20" s="45">
        <v>25311512000</v>
      </c>
      <c r="E20" s="60" t="s">
        <v>28</v>
      </c>
      <c r="F20" s="54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3">
        <f t="shared" si="0"/>
        <v>0</v>
      </c>
      <c r="Y20" s="54">
        <v>3000</v>
      </c>
      <c r="Z20" s="64"/>
      <c r="AA20" s="55"/>
      <c r="AB20" s="55"/>
      <c r="AC20" s="55"/>
      <c r="AD20" s="55"/>
      <c r="AE20" s="53">
        <f t="shared" si="1"/>
        <v>3000</v>
      </c>
    </row>
    <row r="21" spans="1:31" ht="18.75">
      <c r="A21" s="34"/>
      <c r="B21" s="35"/>
      <c r="C21" s="38"/>
      <c r="D21" s="45">
        <v>25311514000</v>
      </c>
      <c r="E21" s="60" t="s">
        <v>29</v>
      </c>
      <c r="F21" s="54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3">
        <f t="shared" si="0"/>
        <v>0</v>
      </c>
      <c r="Y21" s="54">
        <v>4000</v>
      </c>
      <c r="Z21" s="64"/>
      <c r="AA21" s="55"/>
      <c r="AB21" s="55"/>
      <c r="AC21" s="55"/>
      <c r="AD21" s="55"/>
      <c r="AE21" s="53">
        <f t="shared" si="1"/>
        <v>4000</v>
      </c>
    </row>
    <row r="22" spans="1:31" ht="18.75">
      <c r="A22" s="34"/>
      <c r="B22" s="35"/>
      <c r="C22" s="38"/>
      <c r="D22" s="45">
        <v>25311515000</v>
      </c>
      <c r="E22" s="60" t="s">
        <v>30</v>
      </c>
      <c r="F22" s="54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3">
        <f t="shared" si="0"/>
        <v>0</v>
      </c>
      <c r="Y22" s="54">
        <f>162000+4000</f>
        <v>166000</v>
      </c>
      <c r="Z22" s="64"/>
      <c r="AA22" s="55"/>
      <c r="AB22" s="55"/>
      <c r="AC22" s="55"/>
      <c r="AD22" s="55"/>
      <c r="AE22" s="53">
        <f t="shared" si="1"/>
        <v>166000</v>
      </c>
    </row>
    <row r="23" spans="1:31" ht="18.75">
      <c r="A23" s="34"/>
      <c r="B23" s="35"/>
      <c r="C23" s="38"/>
      <c r="D23" s="46"/>
      <c r="E23" s="60" t="s">
        <v>31</v>
      </c>
      <c r="F23" s="54">
        <v>2715300</v>
      </c>
      <c r="G23" s="55"/>
      <c r="H23" s="55">
        <v>52501000</v>
      </c>
      <c r="I23" s="55">
        <v>9706800</v>
      </c>
      <c r="J23" s="55">
        <v>53500100</v>
      </c>
      <c r="K23" s="55">
        <v>2095600</v>
      </c>
      <c r="L23" s="55">
        <v>52500</v>
      </c>
      <c r="M23" s="55">
        <v>43800</v>
      </c>
      <c r="N23" s="55">
        <v>13600</v>
      </c>
      <c r="O23" s="55">
        <v>46040</v>
      </c>
      <c r="P23" s="55"/>
      <c r="Q23" s="55"/>
      <c r="R23" s="55"/>
      <c r="S23" s="55"/>
      <c r="T23" s="55"/>
      <c r="U23" s="55">
        <v>2500</v>
      </c>
      <c r="V23" s="55"/>
      <c r="W23" s="55"/>
      <c r="X23" s="53">
        <f>F23+H23+I23+J23+K23+L23+M23+N23+O23+P23+Q23+R23+S23+T23+U23</f>
        <v>120677240</v>
      </c>
      <c r="Y23" s="54"/>
      <c r="Z23" s="64"/>
      <c r="AA23" s="55">
        <v>76300</v>
      </c>
      <c r="AB23" s="55"/>
      <c r="AC23" s="55"/>
      <c r="AD23" s="55"/>
      <c r="AE23" s="53">
        <f t="shared" si="1"/>
        <v>76300</v>
      </c>
    </row>
    <row r="24" spans="1:31" ht="19.5" thickBot="1">
      <c r="A24" s="16">
        <v>13</v>
      </c>
      <c r="B24" s="17" t="s">
        <v>5</v>
      </c>
      <c r="C24" s="38">
        <v>0</v>
      </c>
      <c r="D24" s="47" t="s">
        <v>17</v>
      </c>
      <c r="E24" s="61" t="s">
        <v>18</v>
      </c>
      <c r="F24" s="56">
        <f>F13+F14+F15+F16+F17+F18+F19+F20+F21+F22+F23</f>
        <v>2715300</v>
      </c>
      <c r="G24" s="57">
        <f aca="true" t="shared" si="2" ref="G24:X24">G13+G14+G15+G16+G17+G18+G19+G20+G21+G22+G23</f>
        <v>0</v>
      </c>
      <c r="H24" s="57">
        <f t="shared" si="2"/>
        <v>52501000</v>
      </c>
      <c r="I24" s="57">
        <f t="shared" si="2"/>
        <v>9706800</v>
      </c>
      <c r="J24" s="57">
        <f t="shared" si="2"/>
        <v>53500100</v>
      </c>
      <c r="K24" s="57">
        <f t="shared" si="2"/>
        <v>2095600</v>
      </c>
      <c r="L24" s="57">
        <f t="shared" si="2"/>
        <v>52500</v>
      </c>
      <c r="M24" s="57">
        <f t="shared" si="2"/>
        <v>43800</v>
      </c>
      <c r="N24" s="57">
        <f t="shared" si="2"/>
        <v>13600</v>
      </c>
      <c r="O24" s="57">
        <f t="shared" si="2"/>
        <v>46040</v>
      </c>
      <c r="P24" s="57">
        <f t="shared" si="2"/>
        <v>16971100</v>
      </c>
      <c r="Q24" s="57">
        <f t="shared" si="2"/>
        <v>3900000</v>
      </c>
      <c r="R24" s="57">
        <f t="shared" si="2"/>
        <v>100000</v>
      </c>
      <c r="S24" s="57">
        <f t="shared" si="2"/>
        <v>2500000</v>
      </c>
      <c r="T24" s="57">
        <f t="shared" si="2"/>
        <v>500000</v>
      </c>
      <c r="U24" s="57">
        <f t="shared" si="2"/>
        <v>2500</v>
      </c>
      <c r="V24" s="57">
        <f t="shared" si="2"/>
        <v>0</v>
      </c>
      <c r="W24" s="57">
        <f t="shared" si="2"/>
        <v>0</v>
      </c>
      <c r="X24" s="58">
        <f t="shared" si="2"/>
        <v>144648340</v>
      </c>
      <c r="Y24" s="56">
        <f aca="true" t="shared" si="3" ref="Y24:AD24">Y13+Y14+Y15+Y16+Y17+Y18+Y19+Y20+Y21+Y22+Y23</f>
        <v>522000</v>
      </c>
      <c r="Z24" s="65">
        <f t="shared" si="3"/>
        <v>465000</v>
      </c>
      <c r="AA24" s="57">
        <f t="shared" si="3"/>
        <v>223800</v>
      </c>
      <c r="AB24" s="57">
        <f t="shared" si="3"/>
        <v>13</v>
      </c>
      <c r="AC24" s="57">
        <f t="shared" si="3"/>
        <v>14</v>
      </c>
      <c r="AD24" s="57">
        <f t="shared" si="3"/>
        <v>0</v>
      </c>
      <c r="AE24" s="66">
        <f t="shared" si="1"/>
        <v>1210800</v>
      </c>
    </row>
    <row r="25" spans="1:30" s="3" customFormat="1" ht="26.25" customHeight="1">
      <c r="A25" s="18"/>
      <c r="B25" s="19"/>
      <c r="C25" s="20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3" customFormat="1" ht="26.25" customHeight="1">
      <c r="A26" s="18"/>
      <c r="B26" s="19"/>
      <c r="C26" s="20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ht="23.25" customHeight="1">
      <c r="A27" s="21"/>
      <c r="B27" s="22"/>
      <c r="C27" s="23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</row>
    <row r="28" spans="1:30" ht="18.75" customHeight="1">
      <c r="A28" s="24"/>
      <c r="B28" s="25"/>
      <c r="C28" s="26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</row>
    <row r="29" spans="1:31" ht="18.75" customHeight="1">
      <c r="A29" s="27"/>
      <c r="B29" s="3"/>
      <c r="C29" s="3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59"/>
      <c r="Q29" s="50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45" s="31" customFormat="1" ht="12.75">
      <c r="A30" s="29"/>
      <c r="B30" s="30"/>
      <c r="C30" s="3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s="31" customFormat="1" ht="12.75">
      <c r="A31" s="29"/>
      <c r="B31" s="30"/>
      <c r="C31" s="3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3" ht="12.75">
      <c r="A32" s="32"/>
      <c r="B32" s="3"/>
      <c r="C32" s="3"/>
    </row>
    <row r="33" spans="1:3" ht="12.75">
      <c r="A33" s="32"/>
      <c r="B33" s="3"/>
      <c r="C33" s="3"/>
    </row>
    <row r="34" spans="1:3" ht="12.75">
      <c r="A34" s="32"/>
      <c r="B34" s="3"/>
      <c r="C34" s="3"/>
    </row>
    <row r="35" spans="1:3" ht="12.75">
      <c r="A35" s="32"/>
      <c r="B35" s="3"/>
      <c r="C35" s="3"/>
    </row>
    <row r="36" spans="1:3" ht="12.75">
      <c r="A36" s="32"/>
      <c r="B36" s="3"/>
      <c r="C36" s="3"/>
    </row>
    <row r="37" spans="1:3" ht="12.75">
      <c r="A37" s="32"/>
      <c r="B37" s="3"/>
      <c r="C37" s="3"/>
    </row>
    <row r="38" spans="1:3" ht="12.75">
      <c r="A38" s="32"/>
      <c r="B38" s="3"/>
      <c r="C38" s="3"/>
    </row>
    <row r="39" spans="1:3" ht="12.75">
      <c r="A39" s="32"/>
      <c r="B39" s="3"/>
      <c r="C39" s="3"/>
    </row>
    <row r="40" spans="1:3" ht="12.75">
      <c r="A40" s="32"/>
      <c r="B40" s="3"/>
      <c r="C40" s="3"/>
    </row>
    <row r="41" spans="1:3" ht="12.75">
      <c r="A41" s="32"/>
      <c r="B41" s="3"/>
      <c r="C41" s="3"/>
    </row>
    <row r="42" spans="1:3" ht="12.75">
      <c r="A42" s="32"/>
      <c r="B42" s="3"/>
      <c r="C42" s="3"/>
    </row>
    <row r="43" spans="1:3" ht="12.75">
      <c r="A43" s="32"/>
      <c r="B43" s="3"/>
      <c r="C43" s="3"/>
    </row>
    <row r="44" spans="1:3" ht="12.75">
      <c r="A44" s="32"/>
      <c r="B44" s="3"/>
      <c r="C44" s="3"/>
    </row>
    <row r="45" spans="1:3" ht="12.75">
      <c r="A45" s="32"/>
      <c r="B45" s="3"/>
      <c r="C45" s="3"/>
    </row>
    <row r="46" spans="1:3" ht="12.75">
      <c r="A46" s="32"/>
      <c r="B46" s="3"/>
      <c r="C46" s="3"/>
    </row>
    <row r="47" spans="1:3" ht="12.75">
      <c r="A47" s="32"/>
      <c r="B47" s="3"/>
      <c r="C47" s="3"/>
    </row>
    <row r="48" spans="1:3" ht="12.75">
      <c r="A48" s="32"/>
      <c r="B48" s="3"/>
      <c r="C48" s="3"/>
    </row>
    <row r="49" spans="1:3" ht="12.75">
      <c r="A49" s="32"/>
      <c r="B49" s="3"/>
      <c r="C49" s="3"/>
    </row>
    <row r="50" spans="1:3" ht="12.75">
      <c r="A50" s="32"/>
      <c r="B50" s="3"/>
      <c r="C50" s="3"/>
    </row>
    <row r="51" spans="1:3" ht="12.75">
      <c r="A51" s="32"/>
      <c r="B51" s="3"/>
      <c r="C51" s="3"/>
    </row>
    <row r="52" spans="1:3" ht="12.75">
      <c r="A52" s="32"/>
      <c r="B52" s="3"/>
      <c r="C52" s="3"/>
    </row>
    <row r="53" spans="1:3" ht="12.75">
      <c r="A53" s="32"/>
      <c r="B53" s="3"/>
      <c r="C53" s="3"/>
    </row>
    <row r="54" spans="1:3" ht="12.75">
      <c r="A54" s="32"/>
      <c r="B54" s="3"/>
      <c r="C54" s="3"/>
    </row>
    <row r="55" ht="44.25" customHeight="1">
      <c r="A55" s="32"/>
    </row>
    <row r="56" ht="12.75">
      <c r="A56" s="32"/>
    </row>
    <row r="57" ht="12.75">
      <c r="A57" s="32"/>
    </row>
    <row r="58" ht="15.75" thickBot="1">
      <c r="C58" s="33"/>
    </row>
    <row r="68" ht="45.75" customHeight="1"/>
  </sheetData>
  <sheetProtection/>
  <mergeCells count="24">
    <mergeCell ref="T4:AE4"/>
    <mergeCell ref="H8:W8"/>
    <mergeCell ref="X8:X11"/>
    <mergeCell ref="Y10:AD10"/>
    <mergeCell ref="E5:AD5"/>
    <mergeCell ref="E7:E11"/>
    <mergeCell ref="F7:X7"/>
    <mergeCell ref="Y7:AE7"/>
    <mergeCell ref="F8:G9"/>
    <mergeCell ref="D25:AD25"/>
    <mergeCell ref="AC9:AD9"/>
    <mergeCell ref="F10:W10"/>
    <mergeCell ref="H9:U9"/>
    <mergeCell ref="Z9:AB9"/>
    <mergeCell ref="D26:AD26"/>
    <mergeCell ref="D27:AD27"/>
    <mergeCell ref="D28:AD28"/>
    <mergeCell ref="T1:AE1"/>
    <mergeCell ref="T2:AE2"/>
    <mergeCell ref="T3:AE3"/>
    <mergeCell ref="AE8:AE11"/>
    <mergeCell ref="V9:W9"/>
    <mergeCell ref="Z8:AD8"/>
    <mergeCell ref="D7:D11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Пользователь</cp:lastModifiedBy>
  <cp:lastPrinted>2019-03-11T08:28:46Z</cp:lastPrinted>
  <dcterms:created xsi:type="dcterms:W3CDTF">2018-12-18T13:06:44Z</dcterms:created>
  <dcterms:modified xsi:type="dcterms:W3CDTF">2019-03-11T08:28:50Z</dcterms:modified>
  <cp:category/>
  <cp:version/>
  <cp:contentType/>
  <cp:contentStatus/>
</cp:coreProperties>
</file>