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'дод.5'!$D$1:$AG$22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<sst xmlns="http://schemas.openxmlformats.org/spreadsheetml/2006/main" count="58" uniqueCount="53">
  <si>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</si>
  <si>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</si>
  <si>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</si>
  <si>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</si>
  <si>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</si>
  <si>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</si>
  <si>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</si>
  <si>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</si>
  <si>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</si>
  <si>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</si>
  <si>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</si>
  <si>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</si>
  <si>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</si>
  <si>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</si>
  <si>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</si>
  <si>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</si>
  <si>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</si>
  <si>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</si>
  <si>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</si>
  <si>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</si>
  <si>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</si>
  <si>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</si>
  <si>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</si>
  <si>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</si>
  <si>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</si>
  <si>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</si>
  <si>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</si>
  <si>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</si>
  <si>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</si>
  <si>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</si>
  <si>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</si>
  <si>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</si>
  <si>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</si>
  <si>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</si>
  <si>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</si>
  <si>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</si>
  <si>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</si>
  <si>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</si>
  <si>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</si>
  <si>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</si>
  <si>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</si>
  <si>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</si>
  <si>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</si>
  <si>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</si>
  <si>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</si>
  <si>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Інша дотація з місцевого бюджету (41040400)</t>
  </si>
  <si>
    <t>Інша субвенція по спеціальному фонду</t>
  </si>
  <si>
    <t>(код бюджету)</t>
  </si>
  <si>
    <t xml:space="preserve">"Про внесення змін до рішення районної ради </t>
  </si>
  <si>
    <t xml:space="preserve">                Міжбюджетні трансферти на 2020 рік  </t>
  </si>
  <si>
    <t>Інша субвенція з місцевих бюджетів  на забезпечення хворих інсуліном(410539)</t>
  </si>
  <si>
    <t>до рішення районної ради від 28 лютого 2020 року № 515</t>
  </si>
  <si>
    <t>від 20.12.2019  № 499"Про районний бюджет на 2020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</si>
</sst>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8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21" borderId="8" applyNumberFormat="0" applyAlignment="0" applyProtection="0"/>
    <xf numFmtId="0" fontId="22" fillId="21" borderId="8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0" fontId="28" fillId="0" borderId="6" applyNumberFormat="0" applyFill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3" fontId="45" fillId="0" borderId="34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5" fillId="0" borderId="35" xfId="0" applyNumberFormat="1" applyFont="1" applyFill="1" applyBorder="1" applyAlignment="1">
      <alignment horizontal="center" vertical="center" wrapText="1"/>
    </xf>
    <xf numFmtId="3" fontId="45" fillId="0" borderId="36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3" fontId="45" fillId="0" borderId="37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24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>
      <alignment horizontal="center" vertical="center" wrapText="1"/>
    </xf>
    <xf numFmtId="3" fontId="45" fillId="0" borderId="29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45" fillId="0" borderId="25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39" xfId="0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6"/>
  <sheetViews>
    <sheetView showZeros="0" tabSelected="1" zoomScale="75" zoomScaleNormal="75" zoomScaleSheetLayoutView="50" zoomScalePageLayoutView="0" workbookViewId="0" topLeftCell="D1">
      <pane xSplit="2820" topLeftCell="J1" activePane="topRight" state="split"/>
      <selection pane="topLeft" activeCell="D5" sqref="D5"/>
      <selection pane="topRight" activeCell="U9" sqref="U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6.33203125" style="1" customWidth="1"/>
    <col min="7" max="7" width="17" style="1" hidden="1" customWidth="1"/>
    <col min="8" max="8" width="10" style="1" customWidth="1"/>
    <col min="9" max="9" width="12" style="1" customWidth="1"/>
    <col min="10" max="10" width="13.5" style="1" customWidth="1"/>
    <col min="11" max="11" width="17.66015625" style="1" customWidth="1"/>
    <col min="12" max="12" width="12.66015625" style="1" customWidth="1"/>
    <col min="13" max="13" width="12.5" style="1" customWidth="1"/>
    <col min="14" max="14" width="12" style="1" customWidth="1"/>
    <col min="15" max="15" width="8.66015625" style="1" customWidth="1"/>
    <col min="16" max="16" width="13.33203125" style="1" customWidth="1"/>
    <col min="17" max="17" width="15.83203125" style="1" hidden="1" customWidth="1"/>
    <col min="18" max="18" width="16.16015625" style="1" customWidth="1"/>
    <col min="19" max="19" width="14.16015625" style="1" customWidth="1"/>
    <col min="20" max="20" width="16.66015625" style="1" customWidth="1"/>
    <col min="21" max="21" width="14" style="1" customWidth="1"/>
    <col min="22" max="22" width="4" style="1" hidden="1" customWidth="1"/>
    <col min="23" max="23" width="0.328125" style="1" hidden="1" customWidth="1"/>
    <col min="24" max="24" width="10" style="1" customWidth="1"/>
    <col min="25" max="25" width="13.16015625" style="1" customWidth="1"/>
    <col min="26" max="26" width="8.33203125" style="1" customWidth="1"/>
    <col min="27" max="27" width="14" style="1" customWidth="1"/>
    <col min="28" max="28" width="9.33203125" style="1" customWidth="1"/>
    <col min="29" max="29" width="16.66015625" style="1" customWidth="1"/>
    <col min="30" max="30" width="15.83203125" style="1" hidden="1" customWidth="1"/>
    <col min="31" max="31" width="21.16015625" style="1" hidden="1" customWidth="1"/>
    <col min="32" max="32" width="11.5" style="1" hidden="1" customWidth="1"/>
    <col min="33" max="33" width="15" style="1" customWidth="1"/>
    <col min="34" max="34" width="23.33203125" style="1" customWidth="1"/>
    <col min="35" max="35" width="18.66015625" style="1" customWidth="1"/>
    <col min="36" max="36" width="18.33203125" style="1" customWidth="1"/>
    <col min="37" max="37" width="21.33203125" style="1" customWidth="1"/>
    <col min="38" max="38" width="24.5" style="1" customWidth="1"/>
    <col min="39" max="39" width="21.33203125" style="1" customWidth="1"/>
    <col min="40" max="40" width="19.16015625" style="1" customWidth="1"/>
    <col min="41" max="41" width="19.33203125" style="1" customWidth="1"/>
    <col min="42" max="42" width="21.66015625" style="1" customWidth="1"/>
    <col min="43" max="43" width="19.33203125" style="1" customWidth="1"/>
    <col min="44" max="44" width="26.16015625" style="1" customWidth="1"/>
    <col min="45" max="45" width="37.33203125" style="1" customWidth="1"/>
    <col min="46" max="46" width="17.16015625" style="1" customWidth="1"/>
    <col min="47" max="47" width="20.16015625" style="1" customWidth="1"/>
    <col min="48" max="16384" width="9.16015625" style="1" customWidth="1"/>
  </cols>
  <sheetData>
    <row r="1" spans="4:30" s="9" customFormat="1" ht="18.75" customHeight="1">
      <c r="D1" s="35"/>
      <c r="E1" s="36"/>
      <c r="F1" s="37"/>
      <c r="G1" s="37"/>
      <c r="H1" s="37"/>
      <c r="O1" s="37"/>
      <c r="P1" s="37"/>
      <c r="Q1" s="37"/>
      <c r="R1" s="37"/>
      <c r="S1" s="37"/>
      <c r="T1" s="37"/>
      <c r="U1" s="66"/>
      <c r="V1" s="66"/>
      <c r="W1" s="66"/>
      <c r="X1" s="66"/>
      <c r="Z1" s="90"/>
      <c r="AA1" s="90"/>
      <c r="AB1" s="90"/>
      <c r="AC1" s="90" t="s">
        <v>28</v>
      </c>
      <c r="AD1" s="90"/>
    </row>
    <row r="2" spans="4:30" s="9" customFormat="1" ht="18.75">
      <c r="D2" s="35"/>
      <c r="E2" s="36"/>
      <c r="F2" s="37"/>
      <c r="G2" s="37"/>
      <c r="H2" s="37"/>
      <c r="O2" s="37"/>
      <c r="P2" s="37"/>
      <c r="Q2" s="37"/>
      <c r="R2" s="37"/>
      <c r="S2" s="37"/>
      <c r="T2" s="37"/>
      <c r="U2" s="67"/>
      <c r="V2" s="67"/>
      <c r="W2" s="67"/>
      <c r="X2" s="67"/>
      <c r="Z2" s="89"/>
      <c r="AA2" s="89"/>
      <c r="AB2" s="89"/>
      <c r="AC2" s="89" t="s">
        <v>51</v>
      </c>
      <c r="AD2" s="89"/>
    </row>
    <row r="3" spans="4:30" ht="17.25" customHeight="1">
      <c r="D3" s="2"/>
      <c r="E3" s="3"/>
      <c r="F3" s="4"/>
      <c r="G3" s="4"/>
      <c r="H3" s="4"/>
      <c r="O3" s="4"/>
      <c r="P3" s="4"/>
      <c r="Q3" s="4"/>
      <c r="R3" s="4"/>
      <c r="S3" s="4"/>
      <c r="T3" s="4"/>
      <c r="U3" s="67"/>
      <c r="V3" s="67"/>
      <c r="W3" s="67"/>
      <c r="X3" s="67"/>
      <c r="Z3" s="89"/>
      <c r="AA3" s="89"/>
      <c r="AB3" s="89"/>
      <c r="AC3" s="89" t="s">
        <v>48</v>
      </c>
      <c r="AD3" s="89"/>
    </row>
    <row r="4" spans="4:30" ht="17.25" customHeight="1">
      <c r="D4" s="88">
        <v>253112000000</v>
      </c>
      <c r="E4" s="3"/>
      <c r="F4" s="4"/>
      <c r="G4" s="4"/>
      <c r="H4" s="4"/>
      <c r="O4" s="4"/>
      <c r="P4" s="4"/>
      <c r="Q4" s="4"/>
      <c r="R4" s="4"/>
      <c r="S4" s="4"/>
      <c r="T4" s="4"/>
      <c r="U4" s="67"/>
      <c r="V4" s="67"/>
      <c r="W4" s="67"/>
      <c r="X4" s="67"/>
      <c r="Z4" s="89"/>
      <c r="AA4" s="89"/>
      <c r="AB4" s="89"/>
      <c r="AC4" s="89" t="s">
        <v>52</v>
      </c>
      <c r="AD4" s="89"/>
    </row>
    <row r="5" spans="1:33" ht="18" customHeight="1" thickBot="1">
      <c r="A5" s="5"/>
      <c r="B5" s="5"/>
      <c r="C5" s="5"/>
      <c r="D5" s="87" t="s">
        <v>47</v>
      </c>
      <c r="E5" s="62"/>
      <c r="F5" s="108" t="s">
        <v>49</v>
      </c>
      <c r="G5" s="108"/>
      <c r="H5" s="108"/>
      <c r="I5" s="108"/>
      <c r="J5" s="108"/>
      <c r="K5" s="108"/>
      <c r="L5" s="108"/>
      <c r="M5" s="108"/>
      <c r="N5" s="108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" t="s">
        <v>15</v>
      </c>
    </row>
    <row r="6" spans="1:33" ht="18" customHeight="1" thickBot="1">
      <c r="A6" s="5"/>
      <c r="B6" s="5"/>
      <c r="C6" s="5"/>
      <c r="D6" s="111" t="s">
        <v>0</v>
      </c>
      <c r="E6" s="115" t="s">
        <v>1</v>
      </c>
      <c r="F6" s="63" t="s">
        <v>2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5"/>
      <c r="AA6" s="94" t="s">
        <v>3</v>
      </c>
      <c r="AB6" s="95"/>
      <c r="AC6" s="96"/>
      <c r="AD6" s="96"/>
      <c r="AE6" s="96"/>
      <c r="AF6" s="96"/>
      <c r="AG6" s="97"/>
    </row>
    <row r="7" spans="1:33" s="9" customFormat="1" ht="21" customHeight="1">
      <c r="A7" s="7" t="s">
        <v>4</v>
      </c>
      <c r="B7" s="8" t="s">
        <v>5</v>
      </c>
      <c r="C7" s="32">
        <v>0</v>
      </c>
      <c r="D7" s="112"/>
      <c r="E7" s="116"/>
      <c r="F7" s="98" t="s">
        <v>6</v>
      </c>
      <c r="G7" s="99"/>
      <c r="H7" s="58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114" t="s">
        <v>8</v>
      </c>
      <c r="Z7" s="109" t="s">
        <v>46</v>
      </c>
      <c r="AA7" s="59" t="s">
        <v>27</v>
      </c>
      <c r="AB7" s="104" t="s">
        <v>7</v>
      </c>
      <c r="AC7" s="105"/>
      <c r="AD7" s="105"/>
      <c r="AE7" s="105"/>
      <c r="AF7" s="106"/>
      <c r="AG7" s="107" t="s">
        <v>8</v>
      </c>
    </row>
    <row r="8" spans="1:33" s="9" customFormat="1" ht="30">
      <c r="A8" s="7" t="s">
        <v>9</v>
      </c>
      <c r="B8" s="8" t="s">
        <v>5</v>
      </c>
      <c r="C8" s="32">
        <v>0</v>
      </c>
      <c r="D8" s="112"/>
      <c r="E8" s="116"/>
      <c r="F8" s="100"/>
      <c r="G8" s="101"/>
      <c r="H8" s="60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7"/>
      <c r="Z8" s="110"/>
      <c r="AA8" s="59" t="s">
        <v>10</v>
      </c>
      <c r="AB8" s="104" t="s">
        <v>10</v>
      </c>
      <c r="AC8" s="105"/>
      <c r="AD8" s="106"/>
      <c r="AE8" s="101" t="s">
        <v>11</v>
      </c>
      <c r="AF8" s="101"/>
      <c r="AG8" s="107"/>
    </row>
    <row r="9" spans="1:33" s="9" customFormat="1" ht="294.75" customHeight="1">
      <c r="A9" s="7"/>
      <c r="B9" s="8"/>
      <c r="C9" s="32"/>
      <c r="D9" s="113"/>
      <c r="E9" s="117"/>
      <c r="F9" s="59" t="s">
        <v>30</v>
      </c>
      <c r="G9" s="43"/>
      <c r="H9" s="43" t="s">
        <v>45</v>
      </c>
      <c r="I9" s="43" t="s">
        <v>31</v>
      </c>
      <c r="J9" s="43" t="s">
        <v>41</v>
      </c>
      <c r="K9" s="43" t="s">
        <v>43</v>
      </c>
      <c r="L9" s="43" t="s">
        <v>32</v>
      </c>
      <c r="M9" s="43" t="s">
        <v>33</v>
      </c>
      <c r="N9" s="43" t="s">
        <v>34</v>
      </c>
      <c r="O9" s="43" t="s">
        <v>42</v>
      </c>
      <c r="P9" s="43" t="s">
        <v>50</v>
      </c>
      <c r="Q9" s="43"/>
      <c r="R9" s="43" t="s">
        <v>36</v>
      </c>
      <c r="S9" s="43" t="s">
        <v>37</v>
      </c>
      <c r="T9" s="43" t="s">
        <v>35</v>
      </c>
      <c r="U9" s="43" t="s">
        <v>38</v>
      </c>
      <c r="V9" s="43"/>
      <c r="W9" s="43"/>
      <c r="X9" s="60" t="s">
        <v>44</v>
      </c>
      <c r="Y9" s="107"/>
      <c r="Z9" s="110"/>
      <c r="AA9" s="59" t="s">
        <v>39</v>
      </c>
      <c r="AB9" s="61" t="s">
        <v>40</v>
      </c>
      <c r="AC9" s="43" t="s">
        <v>29</v>
      </c>
      <c r="AD9" s="43"/>
      <c r="AE9" s="43"/>
      <c r="AF9" s="43"/>
      <c r="AG9" s="107"/>
    </row>
    <row r="10" spans="1:33" s="9" customFormat="1" ht="16.5" thickBot="1">
      <c r="A10" s="7"/>
      <c r="B10" s="8"/>
      <c r="C10" s="32"/>
      <c r="D10" s="44">
        <v>1</v>
      </c>
      <c r="E10" s="46">
        <v>2</v>
      </c>
      <c r="F10" s="53">
        <v>3</v>
      </c>
      <c r="G10" s="54">
        <v>4</v>
      </c>
      <c r="H10" s="54">
        <v>4</v>
      </c>
      <c r="I10" s="54">
        <v>11</v>
      </c>
      <c r="J10" s="54">
        <v>12</v>
      </c>
      <c r="K10" s="54">
        <v>13</v>
      </c>
      <c r="L10" s="54">
        <v>14</v>
      </c>
      <c r="M10" s="54">
        <v>15</v>
      </c>
      <c r="N10" s="54">
        <v>16</v>
      </c>
      <c r="O10" s="54">
        <v>17</v>
      </c>
      <c r="P10" s="54">
        <v>18</v>
      </c>
      <c r="Q10" s="54"/>
      <c r="R10" s="54">
        <v>19</v>
      </c>
      <c r="S10" s="54">
        <v>20</v>
      </c>
      <c r="T10" s="54">
        <v>21</v>
      </c>
      <c r="U10" s="54">
        <v>22</v>
      </c>
      <c r="V10" s="54">
        <v>7</v>
      </c>
      <c r="W10" s="54">
        <v>8</v>
      </c>
      <c r="X10" s="55">
        <v>23</v>
      </c>
      <c r="Y10" s="56">
        <v>24</v>
      </c>
      <c r="Z10" s="57">
        <v>25</v>
      </c>
      <c r="AA10" s="44">
        <v>26</v>
      </c>
      <c r="AB10" s="48">
        <v>27</v>
      </c>
      <c r="AC10" s="45">
        <v>28</v>
      </c>
      <c r="AD10" s="45">
        <v>13</v>
      </c>
      <c r="AE10" s="45">
        <v>14</v>
      </c>
      <c r="AF10" s="45">
        <v>15</v>
      </c>
      <c r="AG10" s="47">
        <v>29</v>
      </c>
    </row>
    <row r="11" spans="1:33" s="9" customFormat="1" ht="15.75">
      <c r="A11" s="7"/>
      <c r="B11" s="8"/>
      <c r="C11" s="32"/>
      <c r="D11" s="49">
        <v>25311301000</v>
      </c>
      <c r="E11" s="50" t="s">
        <v>16</v>
      </c>
      <c r="F11" s="68"/>
      <c r="G11" s="69"/>
      <c r="H11" s="69"/>
      <c r="I11" s="69"/>
      <c r="J11" s="69"/>
      <c r="K11" s="69">
        <v>4634500</v>
      </c>
      <c r="L11" s="69"/>
      <c r="M11" s="69"/>
      <c r="N11" s="69"/>
      <c r="O11" s="69"/>
      <c r="P11" s="69">
        <v>240000</v>
      </c>
      <c r="Q11" s="69"/>
      <c r="R11" s="69">
        <v>2500000</v>
      </c>
      <c r="S11" s="69">
        <f>201000+10000</f>
        <v>211000</v>
      </c>
      <c r="T11" s="69">
        <v>2820000</v>
      </c>
      <c r="U11" s="69">
        <v>589000</v>
      </c>
      <c r="V11" s="69"/>
      <c r="W11" s="69"/>
      <c r="X11" s="69"/>
      <c r="Y11" s="70">
        <f>F11+H11+I11+J11+K11+L11+M11+N11+O11+P11+Q11+R11+S11+T11+U11+X11</f>
        <v>10994500</v>
      </c>
      <c r="Z11" s="71"/>
      <c r="AA11" s="72"/>
      <c r="AB11" s="73"/>
      <c r="AC11" s="74">
        <f>204600+10000</f>
        <v>214600</v>
      </c>
      <c r="AD11" s="74">
        <f>SUM(AD10)</f>
        <v>13</v>
      </c>
      <c r="AE11" s="74">
        <f>SUM(AE10)</f>
        <v>14</v>
      </c>
      <c r="AF11" s="74"/>
      <c r="AG11" s="75">
        <f>AA11+AB11+AC11</f>
        <v>214600</v>
      </c>
    </row>
    <row r="12" spans="1:33" s="9" customFormat="1" ht="15.75">
      <c r="A12" s="7"/>
      <c r="B12" s="8"/>
      <c r="C12" s="32"/>
      <c r="D12" s="38">
        <v>25311401000</v>
      </c>
      <c r="E12" s="51" t="s">
        <v>17</v>
      </c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0">
        <f aca="true" t="shared" si="0" ref="Y12:Y22">F12+H12+I12+J12+K12+L12+M12+N12+O12+P12+Q12+R12+S12+T12+U12+X12</f>
        <v>0</v>
      </c>
      <c r="Z12" s="79"/>
      <c r="AA12" s="76">
        <v>2000</v>
      </c>
      <c r="AB12" s="80"/>
      <c r="AC12" s="77">
        <v>40000</v>
      </c>
      <c r="AD12" s="77"/>
      <c r="AE12" s="77"/>
      <c r="AF12" s="77"/>
      <c r="AG12" s="78">
        <f aca="true" t="shared" si="1" ref="AG12:AG22">AA12+AB12+AC12</f>
        <v>42000</v>
      </c>
    </row>
    <row r="13" spans="1:33" ht="15.75">
      <c r="A13" s="10" t="s">
        <v>12</v>
      </c>
      <c r="B13" s="11" t="s">
        <v>5</v>
      </c>
      <c r="C13" s="33">
        <v>0</v>
      </c>
      <c r="D13" s="38">
        <v>25311502000</v>
      </c>
      <c r="E13" s="51" t="s">
        <v>18</v>
      </c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70">
        <f t="shared" si="0"/>
        <v>0</v>
      </c>
      <c r="Z13" s="79"/>
      <c r="AA13" s="81">
        <v>1000</v>
      </c>
      <c r="AB13" s="83"/>
      <c r="AC13" s="82"/>
      <c r="AD13" s="82"/>
      <c r="AE13" s="82"/>
      <c r="AF13" s="82"/>
      <c r="AG13" s="78">
        <f t="shared" si="1"/>
        <v>1000</v>
      </c>
    </row>
    <row r="14" spans="1:33" ht="15.75">
      <c r="A14" s="30"/>
      <c r="B14" s="31"/>
      <c r="C14" s="34"/>
      <c r="D14" s="38">
        <v>25311505000</v>
      </c>
      <c r="E14" s="51" t="s">
        <v>19</v>
      </c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70">
        <f t="shared" si="0"/>
        <v>0</v>
      </c>
      <c r="Z14" s="79"/>
      <c r="AA14" s="81">
        <v>2000</v>
      </c>
      <c r="AB14" s="83"/>
      <c r="AC14" s="82"/>
      <c r="AD14" s="82"/>
      <c r="AE14" s="82"/>
      <c r="AF14" s="82"/>
      <c r="AG14" s="78">
        <f t="shared" si="1"/>
        <v>2000</v>
      </c>
    </row>
    <row r="15" spans="1:33" ht="15.75">
      <c r="A15" s="30"/>
      <c r="B15" s="31"/>
      <c r="C15" s="34"/>
      <c r="D15" s="38">
        <v>25311506000</v>
      </c>
      <c r="E15" s="51" t="s">
        <v>20</v>
      </c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70">
        <f t="shared" si="0"/>
        <v>0</v>
      </c>
      <c r="Z15" s="79"/>
      <c r="AA15" s="81">
        <v>2000</v>
      </c>
      <c r="AB15" s="83"/>
      <c r="AC15" s="82">
        <v>5000</v>
      </c>
      <c r="AD15" s="82"/>
      <c r="AE15" s="82"/>
      <c r="AF15" s="82"/>
      <c r="AG15" s="78">
        <f t="shared" si="1"/>
        <v>7000</v>
      </c>
    </row>
    <row r="16" spans="1:33" ht="15.75">
      <c r="A16" s="30"/>
      <c r="B16" s="31"/>
      <c r="C16" s="34"/>
      <c r="D16" s="38">
        <v>25311507000</v>
      </c>
      <c r="E16" s="51" t="s">
        <v>21</v>
      </c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70">
        <f t="shared" si="0"/>
        <v>0</v>
      </c>
      <c r="Z16" s="79"/>
      <c r="AA16" s="81">
        <v>1000</v>
      </c>
      <c r="AB16" s="83"/>
      <c r="AC16" s="82"/>
      <c r="AD16" s="82"/>
      <c r="AE16" s="82"/>
      <c r="AF16" s="82"/>
      <c r="AG16" s="78">
        <f t="shared" si="1"/>
        <v>1000</v>
      </c>
    </row>
    <row r="17" spans="1:33" ht="15.75">
      <c r="A17" s="30"/>
      <c r="B17" s="31"/>
      <c r="C17" s="34"/>
      <c r="D17" s="38">
        <v>25311509000</v>
      </c>
      <c r="E17" s="51" t="s">
        <v>22</v>
      </c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70">
        <f t="shared" si="0"/>
        <v>0</v>
      </c>
      <c r="Z17" s="79"/>
      <c r="AA17" s="81">
        <v>2000</v>
      </c>
      <c r="AB17" s="83"/>
      <c r="AC17" s="82"/>
      <c r="AD17" s="82"/>
      <c r="AE17" s="82"/>
      <c r="AF17" s="82"/>
      <c r="AG17" s="78">
        <f t="shared" si="1"/>
        <v>2000</v>
      </c>
    </row>
    <row r="18" spans="1:33" ht="15.75">
      <c r="A18" s="30"/>
      <c r="B18" s="31"/>
      <c r="C18" s="34"/>
      <c r="D18" s="38">
        <v>25311512000</v>
      </c>
      <c r="E18" s="51" t="s">
        <v>23</v>
      </c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70">
        <f t="shared" si="0"/>
        <v>0</v>
      </c>
      <c r="Z18" s="79"/>
      <c r="AA18" s="81">
        <v>1000</v>
      </c>
      <c r="AB18" s="83"/>
      <c r="AC18" s="82"/>
      <c r="AD18" s="82"/>
      <c r="AE18" s="82"/>
      <c r="AF18" s="82"/>
      <c r="AG18" s="78">
        <f t="shared" si="1"/>
        <v>1000</v>
      </c>
    </row>
    <row r="19" spans="1:33" ht="15.75">
      <c r="A19" s="30"/>
      <c r="B19" s="31"/>
      <c r="C19" s="34"/>
      <c r="D19" s="38">
        <v>25311514000</v>
      </c>
      <c r="E19" s="51" t="s">
        <v>24</v>
      </c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70">
        <f t="shared" si="0"/>
        <v>0</v>
      </c>
      <c r="Z19" s="79"/>
      <c r="AA19" s="81">
        <v>2000</v>
      </c>
      <c r="AB19" s="83"/>
      <c r="AC19" s="82"/>
      <c r="AD19" s="82"/>
      <c r="AE19" s="82"/>
      <c r="AF19" s="82"/>
      <c r="AG19" s="78">
        <f t="shared" si="1"/>
        <v>2000</v>
      </c>
    </row>
    <row r="20" spans="1:33" ht="15.75">
      <c r="A20" s="30"/>
      <c r="B20" s="31"/>
      <c r="C20" s="34"/>
      <c r="D20" s="38">
        <v>25311515000</v>
      </c>
      <c r="E20" s="51" t="s">
        <v>25</v>
      </c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70">
        <f t="shared" si="0"/>
        <v>0</v>
      </c>
      <c r="Z20" s="79"/>
      <c r="AA20" s="81">
        <v>2000</v>
      </c>
      <c r="AB20" s="83"/>
      <c r="AC20" s="82"/>
      <c r="AD20" s="82"/>
      <c r="AE20" s="82"/>
      <c r="AF20" s="82"/>
      <c r="AG20" s="78">
        <f t="shared" si="1"/>
        <v>2000</v>
      </c>
    </row>
    <row r="21" spans="1:33" ht="18.75">
      <c r="A21" s="30"/>
      <c r="B21" s="31"/>
      <c r="C21" s="34"/>
      <c r="D21" s="39"/>
      <c r="E21" s="51" t="s">
        <v>26</v>
      </c>
      <c r="F21" s="81">
        <v>1369800</v>
      </c>
      <c r="G21" s="82"/>
      <c r="H21" s="82"/>
      <c r="I21" s="82">
        <v>65200</v>
      </c>
      <c r="J21" s="82"/>
      <c r="K21" s="82">
        <v>50400</v>
      </c>
      <c r="L21" s="82">
        <v>45200</v>
      </c>
      <c r="M21" s="82">
        <v>13600</v>
      </c>
      <c r="N21" s="82">
        <v>45500</v>
      </c>
      <c r="O21" s="82">
        <v>0</v>
      </c>
      <c r="P21" s="82"/>
      <c r="Q21" s="82"/>
      <c r="R21" s="82"/>
      <c r="S21" s="82"/>
      <c r="T21" s="82"/>
      <c r="U21" s="82"/>
      <c r="V21" s="82"/>
      <c r="W21" s="82"/>
      <c r="X21" s="82"/>
      <c r="Y21" s="70">
        <f t="shared" si="0"/>
        <v>1589700</v>
      </c>
      <c r="Z21" s="79"/>
      <c r="AA21" s="81"/>
      <c r="AB21" s="83"/>
      <c r="AC21" s="82"/>
      <c r="AD21" s="82"/>
      <c r="AE21" s="82"/>
      <c r="AF21" s="82"/>
      <c r="AG21" s="78">
        <f t="shared" si="1"/>
        <v>0</v>
      </c>
    </row>
    <row r="22" spans="1:33" ht="19.5" thickBot="1">
      <c r="A22" s="12">
        <v>13</v>
      </c>
      <c r="B22" s="13" t="s">
        <v>5</v>
      </c>
      <c r="C22" s="34">
        <v>0</v>
      </c>
      <c r="D22" s="40" t="s">
        <v>13</v>
      </c>
      <c r="E22" s="52" t="s">
        <v>14</v>
      </c>
      <c r="F22" s="84">
        <f>F11+F12+F13+F14+F15+F16+F17+F18+F19+F20+F21</f>
        <v>1369800</v>
      </c>
      <c r="G22" s="85">
        <f>G11+G12+G13+G14+G15+G16+G17+G18+G19+G20+G21</f>
        <v>0</v>
      </c>
      <c r="H22" s="85">
        <f>H11+H12+H13+H14+H15+H16+H17+H18+H19+H20+H21</f>
        <v>0</v>
      </c>
      <c r="I22" s="85">
        <f aca="true" t="shared" si="2" ref="I22:Z22">I11+I12+I13+I14+I15+I16+I17+I18+I19+I20+I21</f>
        <v>65200</v>
      </c>
      <c r="J22" s="85">
        <v>370175</v>
      </c>
      <c r="K22" s="85">
        <f>K11+K12+K13+K14+K15+K16+K17+K18+K19+K20+K21</f>
        <v>4684900</v>
      </c>
      <c r="L22" s="85">
        <f t="shared" si="2"/>
        <v>45200</v>
      </c>
      <c r="M22" s="85">
        <f t="shared" si="2"/>
        <v>13600</v>
      </c>
      <c r="N22" s="85">
        <f t="shared" si="2"/>
        <v>45500</v>
      </c>
      <c r="O22" s="85">
        <f t="shared" si="2"/>
        <v>0</v>
      </c>
      <c r="P22" s="85">
        <f t="shared" si="2"/>
        <v>240000</v>
      </c>
      <c r="Q22" s="85"/>
      <c r="R22" s="85">
        <f t="shared" si="2"/>
        <v>2500000</v>
      </c>
      <c r="S22" s="85">
        <f t="shared" si="2"/>
        <v>211000</v>
      </c>
      <c r="T22" s="85">
        <f t="shared" si="2"/>
        <v>2820000</v>
      </c>
      <c r="U22" s="85">
        <f t="shared" si="2"/>
        <v>589000</v>
      </c>
      <c r="V22" s="85">
        <f t="shared" si="2"/>
        <v>0</v>
      </c>
      <c r="W22" s="85">
        <f t="shared" si="2"/>
        <v>0</v>
      </c>
      <c r="X22" s="85">
        <f t="shared" si="2"/>
        <v>0</v>
      </c>
      <c r="Y22" s="70">
        <f t="shared" si="0"/>
        <v>12954375</v>
      </c>
      <c r="Z22" s="86">
        <f t="shared" si="2"/>
        <v>0</v>
      </c>
      <c r="AA22" s="85">
        <f aca="true" t="shared" si="3" ref="AA22:AF22">AA11+AA12+AA13+AA14+AA15+AA16+AA17+AA18+AA19+AA20+AA21</f>
        <v>15000</v>
      </c>
      <c r="AB22" s="85">
        <f t="shared" si="3"/>
        <v>0</v>
      </c>
      <c r="AC22" s="85">
        <f t="shared" si="3"/>
        <v>259600</v>
      </c>
      <c r="AD22" s="85">
        <f t="shared" si="3"/>
        <v>13</v>
      </c>
      <c r="AE22" s="85">
        <f t="shared" si="3"/>
        <v>14</v>
      </c>
      <c r="AF22" s="85">
        <f t="shared" si="3"/>
        <v>0</v>
      </c>
      <c r="AG22" s="86">
        <f t="shared" si="1"/>
        <v>274600</v>
      </c>
    </row>
    <row r="23" spans="1:32" s="3" customFormat="1" ht="26.25" customHeight="1">
      <c r="A23" s="14"/>
      <c r="B23" s="15"/>
      <c r="C23" s="16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</row>
    <row r="24" spans="1:32" s="3" customFormat="1" ht="26.25" customHeight="1">
      <c r="A24" s="14"/>
      <c r="B24" s="15"/>
      <c r="C24" s="16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</row>
    <row r="25" spans="1:32" ht="23.25" customHeight="1">
      <c r="A25" s="17"/>
      <c r="B25" s="18"/>
      <c r="C25" s="19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1:32" ht="18.75" customHeight="1">
      <c r="A26" s="20"/>
      <c r="B26" s="21"/>
      <c r="C26" s="2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1:33" ht="18.75" customHeight="1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2"/>
      <c r="R27" s="41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47" s="27" customFormat="1" ht="12.75">
      <c r="A28" s="25"/>
      <c r="B28" s="26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27" customFormat="1" ht="12.75">
      <c r="A29" s="25"/>
      <c r="B29" s="26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3" ht="12.75">
      <c r="A30" s="28"/>
      <c r="B30" s="3"/>
      <c r="C30" s="3"/>
    </row>
    <row r="31" spans="1:3" ht="12.75">
      <c r="A31" s="28"/>
      <c r="B31" s="3"/>
      <c r="C31" s="3"/>
    </row>
    <row r="32" spans="1:3" ht="12.75">
      <c r="A32" s="28"/>
      <c r="B32" s="3"/>
      <c r="C32" s="3"/>
    </row>
    <row r="33" spans="1:3" ht="12.75">
      <c r="A33" s="28"/>
      <c r="B33" s="3"/>
      <c r="C33" s="3"/>
    </row>
    <row r="34" spans="1:3" ht="12.75">
      <c r="A34" s="28"/>
      <c r="B34" s="3"/>
      <c r="C34" s="3"/>
    </row>
    <row r="35" spans="1:3" ht="12.75">
      <c r="A35" s="28"/>
      <c r="B35" s="3"/>
      <c r="C35" s="3"/>
    </row>
    <row r="36" spans="1:3" ht="12.75">
      <c r="A36" s="28"/>
      <c r="B36" s="3"/>
      <c r="C36" s="3"/>
    </row>
    <row r="37" spans="1:3" ht="12.75">
      <c r="A37" s="28"/>
      <c r="B37" s="3"/>
      <c r="C37" s="3"/>
    </row>
    <row r="38" spans="1:3" ht="12.75">
      <c r="A38" s="28"/>
      <c r="B38" s="3"/>
      <c r="C38" s="3"/>
    </row>
    <row r="39" spans="1:3" ht="12.75">
      <c r="A39" s="28"/>
      <c r="B39" s="3"/>
      <c r="C39" s="3"/>
    </row>
    <row r="40" spans="1:3" ht="12.75">
      <c r="A40" s="28"/>
      <c r="B40" s="3"/>
      <c r="C40" s="3"/>
    </row>
    <row r="41" spans="1:3" ht="12.75">
      <c r="A41" s="28"/>
      <c r="B41" s="3"/>
      <c r="C41" s="3"/>
    </row>
    <row r="42" spans="1:3" ht="12.75">
      <c r="A42" s="28"/>
      <c r="B42" s="3"/>
      <c r="C42" s="3"/>
    </row>
    <row r="43" spans="1:3" ht="12.75">
      <c r="A43" s="28"/>
      <c r="B43" s="3"/>
      <c r="C43" s="3"/>
    </row>
    <row r="44" spans="1:3" ht="12.75">
      <c r="A44" s="28"/>
      <c r="B44" s="3"/>
      <c r="C44" s="3"/>
    </row>
    <row r="45" spans="1:3" ht="12.75">
      <c r="A45" s="28"/>
      <c r="B45" s="3"/>
      <c r="C45" s="3"/>
    </row>
    <row r="46" spans="1:3" ht="12.75">
      <c r="A46" s="28"/>
      <c r="B46" s="3"/>
      <c r="C46" s="3"/>
    </row>
    <row r="47" spans="1:3" ht="12.75">
      <c r="A47" s="28"/>
      <c r="B47" s="3"/>
      <c r="C47" s="3"/>
    </row>
    <row r="48" spans="1:3" ht="12.75">
      <c r="A48" s="28"/>
      <c r="B48" s="3"/>
      <c r="C48" s="3"/>
    </row>
    <row r="49" spans="1:3" ht="12.75">
      <c r="A49" s="28"/>
      <c r="B49" s="3"/>
      <c r="C49" s="3"/>
    </row>
    <row r="50" spans="1:3" ht="12.75">
      <c r="A50" s="28"/>
      <c r="B50" s="3"/>
      <c r="C50" s="3"/>
    </row>
    <row r="51" spans="1:3" ht="12.75">
      <c r="A51" s="28"/>
      <c r="B51" s="3"/>
      <c r="C51" s="3"/>
    </row>
    <row r="52" spans="1:3" ht="12.75">
      <c r="A52" s="28"/>
      <c r="B52" s="3"/>
      <c r="C52" s="3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18">
    <mergeCell ref="I5:N5"/>
    <mergeCell ref="F5:H5"/>
    <mergeCell ref="AB7:AF7"/>
    <mergeCell ref="Z7:Z9"/>
    <mergeCell ref="D6:D9"/>
    <mergeCell ref="I8:X8"/>
    <mergeCell ref="Y7:Y9"/>
    <mergeCell ref="E6:E9"/>
    <mergeCell ref="D25:AF25"/>
    <mergeCell ref="D26:AF26"/>
    <mergeCell ref="D24:AF24"/>
    <mergeCell ref="AA6:AG6"/>
    <mergeCell ref="F7:G8"/>
    <mergeCell ref="I7:X7"/>
    <mergeCell ref="AE8:AF8"/>
    <mergeCell ref="AB8:AD8"/>
    <mergeCell ref="D23:AF23"/>
    <mergeCell ref="AG7:AG9"/>
  </mergeCells>
  <printOptions horizontalCentered="1"/>
  <pageMargins left="0.1968503937007874" right="0.1968503937007874" top="0.5905511811023623" bottom="0.5905511811023623" header="0.31496062992125984" footer="0.31496062992125984"/>
  <pageSetup fitToWidth="2" fitToHeight="1" horizontalDpi="600" verticalDpi="600" orientation="landscape" paperSize="9" scale="76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2020-03-04T09:47:20Z</cp:lastPrinted>
  <dcterms:created xsi:type="dcterms:W3CDTF">2018-12-18T13:06:44Z</dcterms:created>
  <dcterms:modified xsi:type="dcterms:W3CDTF">2020-03-04T09:47:47Z</dcterms:modified>
  <cp:category/>
  <cp:version/>
  <cp:contentType/>
  <cp:contentStatus/>
</cp:coreProperties>
</file>