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356" windowWidth="122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<sst xmlns="http://schemas.openxmlformats.org/spreadsheetml/2006/main" count="45" uniqueCount="45">
  <si>
    <t>Менська</t>
  </si>
  <si>
    <t>Березнянська</t>
  </si>
  <si>
    <t>Макошинська</t>
  </si>
  <si>
    <t>Бірківська</t>
  </si>
  <si>
    <t>Бігацька</t>
  </si>
  <si>
    <t>Блистівська</t>
  </si>
  <si>
    <t>Величківська</t>
  </si>
  <si>
    <t>Волосківська</t>
  </si>
  <si>
    <t>Городищенська</t>
  </si>
  <si>
    <t>Данилівська</t>
  </si>
  <si>
    <t>Дягівська</t>
  </si>
  <si>
    <t>Киселівська</t>
  </si>
  <si>
    <t>Куковицька</t>
  </si>
  <si>
    <t>Лісківська</t>
  </si>
  <si>
    <t>Локнистенська</t>
  </si>
  <si>
    <t>Миколаївська</t>
  </si>
  <si>
    <t>Осьмаківська</t>
  </si>
  <si>
    <t>Синявська</t>
  </si>
  <si>
    <t>Семенівська</t>
  </si>
  <si>
    <t>Стольненська</t>
  </si>
  <si>
    <t>Слобідська</t>
  </si>
  <si>
    <t>Ушнянська</t>
  </si>
  <si>
    <t>Феськівська</t>
  </si>
  <si>
    <t>ВСЬОГО</t>
  </si>
  <si>
    <t>Код бюджету</t>
  </si>
  <si>
    <t>Разом</t>
  </si>
  <si>
    <t>(грн.)</t>
  </si>
  <si>
    <t>Обласний бюджет</t>
  </si>
  <si>
    <t xml:space="preserve">Назва місцевого бюджету адміністративно-територіальної одиниці  </t>
  </si>
  <si>
    <t>Дотації з районного бюджету</t>
  </si>
  <si>
    <t>Субвенції з районного бюджету</t>
  </si>
  <si>
    <t xml:space="preserve">    Міжбюджетні трансферти з  районного бюджету</t>
  </si>
  <si>
    <t>місцевому/обласному бюджетам на 2017 рік</t>
  </si>
  <si>
    <t>Сахнівська</t>
  </si>
  <si>
    <t>Садова</t>
  </si>
  <si>
    <t>Покровська</t>
  </si>
  <si>
    <t>Інші субвенції (загальний фонд)</t>
  </si>
  <si>
    <t>Інші додаткові дотації (загальний фонд)</t>
  </si>
  <si>
    <t xml:space="preserve">до рішення сесії районної ради від 28.09.2017 </t>
  </si>
  <si>
    <t>від 23.12.2016 №186 "Про районний бюджет на 2017 рік"</t>
  </si>
  <si>
    <t>Субвенція на проведення виборів депутатів місцевих рад (загальний фонд)</t>
  </si>
  <si>
    <t>Субвенція на здійснення заходів щодо соціально-економічного розвитку окремих територій (загальний фонд)</t>
  </si>
  <si>
    <t>Субвенція на здійснення заходів щодо соціально-економічного розвитку окремих територій (спеціальний фонд)</t>
  </si>
  <si>
    <t>Додаток 5</t>
  </si>
  <si>
    <t xml:space="preserve">№ 265"Про веннсення змін до рішення сесії районної ради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</si>
</sst>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60" zoomScalePageLayoutView="0" workbookViewId="0" topLeftCell="A1">
      <selection activeCell="D4" sqref="D4:H4"/>
    </sheetView>
  </sheetViews>
  <sheetFormatPr defaultColWidth="9.00390625" defaultRowHeight="12.75"/>
  <cols>
    <col min="1" max="1" width="16.25390625" style="6" customWidth="1"/>
    <col min="2" max="2" width="18.125" style="6" customWidth="1"/>
    <col min="3" max="3" width="16.375" style="6" customWidth="1"/>
    <col min="4" max="4" width="12.00390625" style="6" customWidth="1"/>
    <col min="5" max="5" width="16.00390625" style="6" customWidth="1"/>
    <col min="6" max="6" width="13.00390625" style="6" customWidth="1"/>
    <col min="7" max="7" width="12.00390625" style="10" customWidth="1"/>
    <col min="8" max="8" width="10.75390625" style="6" customWidth="1"/>
    <col min="9" max="9" width="11.25390625" style="6" bestFit="1" customWidth="1"/>
    <col min="10" max="16384" width="9.125" style="6" customWidth="1"/>
  </cols>
  <sheetData>
    <row r="1" spans="1:20" ht="14.25" customHeight="1">
      <c r="A1" s="5"/>
      <c r="B1" s="1"/>
      <c r="C1" s="2"/>
      <c r="D1" s="34" t="s">
        <v>43</v>
      </c>
      <c r="E1" s="34"/>
      <c r="F1" s="34"/>
      <c r="G1" s="34"/>
      <c r="H1" s="34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</row>
    <row r="2" spans="2:20" ht="14.25" customHeight="1">
      <c r="B2" s="1"/>
      <c r="C2" s="2"/>
      <c r="D2" s="34" t="s">
        <v>38</v>
      </c>
      <c r="E2" s="34"/>
      <c r="F2" s="34"/>
      <c r="G2" s="34"/>
      <c r="H2" s="34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2:20" ht="13.5" customHeight="1">
      <c r="B3" s="1"/>
      <c r="C3" s="2"/>
      <c r="D3" s="34" t="s">
        <v>44</v>
      </c>
      <c r="E3" s="34"/>
      <c r="F3" s="34"/>
      <c r="G3" s="34"/>
      <c r="H3" s="34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</row>
    <row r="4" spans="2:14" ht="12.75">
      <c r="B4" s="1"/>
      <c r="C4" s="1"/>
      <c r="D4" s="34" t="s">
        <v>39</v>
      </c>
      <c r="E4" s="34"/>
      <c r="F4" s="34"/>
      <c r="G4" s="34"/>
      <c r="H4" s="34"/>
      <c r="I4" s="1"/>
      <c r="J4" s="1"/>
      <c r="K4" s="1"/>
      <c r="L4" s="1"/>
      <c r="M4" s="1"/>
      <c r="N4" s="1"/>
    </row>
    <row r="5" spans="2:14" ht="12.75">
      <c r="B5" s="1"/>
      <c r="C5" s="1"/>
      <c r="D5" s="11"/>
      <c r="E5" s="11"/>
      <c r="F5" s="11"/>
      <c r="G5" s="11"/>
      <c r="H5" s="1"/>
      <c r="I5" s="1"/>
      <c r="J5" s="1"/>
      <c r="K5" s="1"/>
      <c r="L5" s="1"/>
      <c r="M5" s="1"/>
      <c r="N5" s="1"/>
    </row>
    <row r="6" spans="1:14" ht="18" customHeight="1">
      <c r="A6" s="37" t="s">
        <v>31</v>
      </c>
      <c r="B6" s="37"/>
      <c r="C6" s="37"/>
      <c r="D6" s="37"/>
      <c r="E6" s="37"/>
      <c r="F6" s="37"/>
      <c r="G6" s="37"/>
      <c r="H6" s="7"/>
      <c r="I6" s="7"/>
      <c r="J6" s="7"/>
      <c r="K6" s="7"/>
      <c r="L6" s="7"/>
      <c r="M6" s="7"/>
      <c r="N6" s="7"/>
    </row>
    <row r="7" spans="1:14" ht="15.75">
      <c r="A7" s="37" t="s">
        <v>32</v>
      </c>
      <c r="B7" s="37"/>
      <c r="C7" s="37"/>
      <c r="D7" s="37"/>
      <c r="E7" s="37"/>
      <c r="F7" s="37"/>
      <c r="G7" s="37"/>
      <c r="H7" s="7"/>
      <c r="I7" s="7"/>
      <c r="J7" s="7"/>
      <c r="K7" s="7"/>
      <c r="L7" s="7"/>
      <c r="M7" s="7"/>
      <c r="N7" s="7"/>
    </row>
    <row r="8" spans="1:14" ht="13.5" thickBot="1">
      <c r="A8" s="8"/>
      <c r="B8" s="9"/>
      <c r="C8" s="9"/>
      <c r="D8" s="9"/>
      <c r="E8" s="9"/>
      <c r="F8" s="9"/>
      <c r="H8" s="9" t="s">
        <v>26</v>
      </c>
      <c r="I8" s="9"/>
      <c r="J8" s="9"/>
      <c r="K8" s="9"/>
      <c r="L8" s="9"/>
      <c r="M8" s="9"/>
      <c r="N8" s="4"/>
    </row>
    <row r="9" spans="1:8" s="13" customFormat="1" ht="38.25" customHeight="1">
      <c r="A9" s="38" t="s">
        <v>24</v>
      </c>
      <c r="B9" s="41" t="s">
        <v>28</v>
      </c>
      <c r="C9" s="12" t="s">
        <v>29</v>
      </c>
      <c r="D9" s="44" t="s">
        <v>30</v>
      </c>
      <c r="E9" s="45"/>
      <c r="F9" s="45"/>
      <c r="G9" s="46"/>
      <c r="H9" s="29" t="s">
        <v>25</v>
      </c>
    </row>
    <row r="10" spans="1:8" s="13" customFormat="1" ht="26.25" customHeight="1">
      <c r="A10" s="39"/>
      <c r="B10" s="42"/>
      <c r="C10" s="35" t="s">
        <v>37</v>
      </c>
      <c r="D10" s="32" t="s">
        <v>36</v>
      </c>
      <c r="E10" s="32" t="s">
        <v>40</v>
      </c>
      <c r="F10" s="32" t="s">
        <v>41</v>
      </c>
      <c r="G10" s="32" t="s">
        <v>42</v>
      </c>
      <c r="H10" s="30"/>
    </row>
    <row r="11" spans="1:8" s="13" customFormat="1" ht="146.25" customHeight="1" thickBot="1">
      <c r="A11" s="40"/>
      <c r="B11" s="43"/>
      <c r="C11" s="36"/>
      <c r="D11" s="33"/>
      <c r="E11" s="33"/>
      <c r="F11" s="33"/>
      <c r="G11" s="33"/>
      <c r="H11" s="31"/>
    </row>
    <row r="12" spans="1:8" s="13" customFormat="1" ht="18.75">
      <c r="A12" s="14">
        <v>25311301000</v>
      </c>
      <c r="B12" s="15" t="s">
        <v>0</v>
      </c>
      <c r="C12" s="16"/>
      <c r="D12" s="16">
        <f>2563000+18000</f>
        <v>2581000</v>
      </c>
      <c r="E12" s="17">
        <v>660300</v>
      </c>
      <c r="F12" s="17"/>
      <c r="G12" s="17">
        <v>96000</v>
      </c>
      <c r="H12" s="26">
        <f>C12+D12+E12+F12+G12</f>
        <v>3337300</v>
      </c>
    </row>
    <row r="13" spans="1:8" s="13" customFormat="1" ht="18.75">
      <c r="A13" s="18">
        <v>25311401000</v>
      </c>
      <c r="B13" s="19" t="s">
        <v>1</v>
      </c>
      <c r="C13" s="20">
        <v>186406</v>
      </c>
      <c r="D13" s="20">
        <f>63000+40000+105000+8000</f>
        <v>216000</v>
      </c>
      <c r="E13" s="21"/>
      <c r="F13" s="21"/>
      <c r="G13" s="21">
        <v>336870</v>
      </c>
      <c r="H13" s="27">
        <f aca="true" t="shared" si="0" ref="H13:H39">C13+D13+E13+F13+G13</f>
        <v>739276</v>
      </c>
    </row>
    <row r="14" spans="1:8" s="13" customFormat="1" ht="18.75">
      <c r="A14" s="18">
        <v>25311402000</v>
      </c>
      <c r="B14" s="19" t="s">
        <v>2</v>
      </c>
      <c r="C14" s="20">
        <v>751008</v>
      </c>
      <c r="D14" s="20">
        <v>41000</v>
      </c>
      <c r="E14" s="21"/>
      <c r="F14" s="21"/>
      <c r="G14" s="21">
        <v>140000</v>
      </c>
      <c r="H14" s="27">
        <f t="shared" si="0"/>
        <v>932008</v>
      </c>
    </row>
    <row r="15" spans="1:8" s="13" customFormat="1" ht="18.75">
      <c r="A15" s="18">
        <v>25311502000</v>
      </c>
      <c r="B15" s="19" t="s">
        <v>4</v>
      </c>
      <c r="C15" s="20"/>
      <c r="D15" s="20">
        <f>19700+10000</f>
        <v>29700</v>
      </c>
      <c r="E15" s="21"/>
      <c r="F15" s="21"/>
      <c r="G15" s="21"/>
      <c r="H15" s="27">
        <f t="shared" si="0"/>
        <v>29700</v>
      </c>
    </row>
    <row r="16" spans="1:8" s="13" customFormat="1" ht="18.75">
      <c r="A16" s="18">
        <v>25311501000</v>
      </c>
      <c r="B16" s="19" t="s">
        <v>3</v>
      </c>
      <c r="C16" s="20">
        <v>155005</v>
      </c>
      <c r="D16" s="20">
        <v>23000</v>
      </c>
      <c r="E16" s="21"/>
      <c r="F16" s="21"/>
      <c r="G16" s="21"/>
      <c r="H16" s="27">
        <f t="shared" si="0"/>
        <v>178005</v>
      </c>
    </row>
    <row r="17" spans="1:8" s="13" customFormat="1" ht="18.75">
      <c r="A17" s="18">
        <v>25311503000</v>
      </c>
      <c r="B17" s="19" t="s">
        <v>5</v>
      </c>
      <c r="C17" s="20">
        <v>10000</v>
      </c>
      <c r="D17" s="20"/>
      <c r="E17" s="21"/>
      <c r="F17" s="21">
        <v>190000</v>
      </c>
      <c r="G17" s="21"/>
      <c r="H17" s="27">
        <f t="shared" si="0"/>
        <v>200000</v>
      </c>
    </row>
    <row r="18" spans="1:8" s="13" customFormat="1" ht="18.75">
      <c r="A18" s="18">
        <v>25311504000</v>
      </c>
      <c r="B18" s="19" t="s">
        <v>6</v>
      </c>
      <c r="C18" s="20">
        <v>17000</v>
      </c>
      <c r="D18" s="20"/>
      <c r="E18" s="21"/>
      <c r="F18" s="21"/>
      <c r="G18" s="21"/>
      <c r="H18" s="27">
        <f t="shared" si="0"/>
        <v>17000</v>
      </c>
    </row>
    <row r="19" spans="1:8" s="13" customFormat="1" ht="18.75">
      <c r="A19" s="18">
        <v>25311505000</v>
      </c>
      <c r="B19" s="19" t="s">
        <v>7</v>
      </c>
      <c r="C19" s="20"/>
      <c r="D19" s="20">
        <v>10000</v>
      </c>
      <c r="E19" s="21"/>
      <c r="F19" s="21"/>
      <c r="G19" s="21"/>
      <c r="H19" s="27">
        <f t="shared" si="0"/>
        <v>10000</v>
      </c>
    </row>
    <row r="20" spans="1:8" s="13" customFormat="1" ht="15.75" customHeight="1">
      <c r="A20" s="18">
        <v>25311506000</v>
      </c>
      <c r="B20" s="19" t="s">
        <v>8</v>
      </c>
      <c r="C20" s="20"/>
      <c r="D20" s="20"/>
      <c r="E20" s="21"/>
      <c r="F20" s="21"/>
      <c r="G20" s="21"/>
      <c r="H20" s="27">
        <f t="shared" si="0"/>
        <v>0</v>
      </c>
    </row>
    <row r="21" spans="1:8" s="13" customFormat="1" ht="18.75">
      <c r="A21" s="18">
        <v>25311507000</v>
      </c>
      <c r="B21" s="19" t="s">
        <v>9</v>
      </c>
      <c r="C21" s="20"/>
      <c r="D21" s="20">
        <f>7000+2500</f>
        <v>9500</v>
      </c>
      <c r="E21" s="21"/>
      <c r="F21" s="21"/>
      <c r="G21" s="21"/>
      <c r="H21" s="27">
        <f t="shared" si="0"/>
        <v>9500</v>
      </c>
    </row>
    <row r="22" spans="1:8" s="13" customFormat="1" ht="18.75">
      <c r="A22" s="18">
        <v>25311508000</v>
      </c>
      <c r="B22" s="19" t="s">
        <v>10</v>
      </c>
      <c r="C22" s="20">
        <v>50000</v>
      </c>
      <c r="D22" s="20">
        <v>4000</v>
      </c>
      <c r="E22" s="21"/>
      <c r="F22" s="21"/>
      <c r="G22" s="21"/>
      <c r="H22" s="27">
        <f t="shared" si="0"/>
        <v>54000</v>
      </c>
    </row>
    <row r="23" spans="1:8" s="13" customFormat="1" ht="18.75">
      <c r="A23" s="18">
        <v>25311509000</v>
      </c>
      <c r="B23" s="19" t="s">
        <v>35</v>
      </c>
      <c r="C23" s="20"/>
      <c r="D23" s="20">
        <v>15000</v>
      </c>
      <c r="E23" s="21"/>
      <c r="F23" s="21"/>
      <c r="G23" s="21"/>
      <c r="H23" s="27">
        <f t="shared" si="0"/>
        <v>15000</v>
      </c>
    </row>
    <row r="24" spans="1:8" s="13" customFormat="1" ht="18.75">
      <c r="A24" s="18">
        <v>25311510000</v>
      </c>
      <c r="B24" s="19" t="s">
        <v>11</v>
      </c>
      <c r="C24" s="20">
        <v>177400</v>
      </c>
      <c r="D24" s="20">
        <v>13000</v>
      </c>
      <c r="E24" s="21"/>
      <c r="F24" s="21"/>
      <c r="G24" s="21"/>
      <c r="H24" s="27">
        <f t="shared" si="0"/>
        <v>190400</v>
      </c>
    </row>
    <row r="25" spans="1:8" s="13" customFormat="1" ht="18.75">
      <c r="A25" s="18">
        <v>25311511000</v>
      </c>
      <c r="B25" s="19" t="s">
        <v>12</v>
      </c>
      <c r="C25" s="20"/>
      <c r="D25" s="20">
        <v>21000</v>
      </c>
      <c r="E25" s="21"/>
      <c r="F25" s="21"/>
      <c r="G25" s="21">
        <v>190000</v>
      </c>
      <c r="H25" s="27">
        <f t="shared" si="0"/>
        <v>211000</v>
      </c>
    </row>
    <row r="26" spans="1:8" s="13" customFormat="1" ht="18.75">
      <c r="A26" s="18">
        <v>25311512000</v>
      </c>
      <c r="B26" s="19" t="s">
        <v>33</v>
      </c>
      <c r="C26" s="20"/>
      <c r="D26" s="20"/>
      <c r="E26" s="21"/>
      <c r="F26" s="21"/>
      <c r="G26" s="21"/>
      <c r="H26" s="27">
        <f t="shared" si="0"/>
        <v>0</v>
      </c>
    </row>
    <row r="27" spans="1:8" s="13" customFormat="1" ht="18.75">
      <c r="A27" s="18">
        <v>25311513000</v>
      </c>
      <c r="B27" s="19" t="s">
        <v>13</v>
      </c>
      <c r="C27" s="20"/>
      <c r="D27" s="20">
        <f>22900+4000</f>
        <v>26900</v>
      </c>
      <c r="E27" s="21"/>
      <c r="F27" s="21"/>
      <c r="G27" s="21"/>
      <c r="H27" s="27">
        <f t="shared" si="0"/>
        <v>26900</v>
      </c>
    </row>
    <row r="28" spans="1:8" s="13" customFormat="1" ht="18.75">
      <c r="A28" s="18">
        <v>25311514000</v>
      </c>
      <c r="B28" s="19" t="s">
        <v>14</v>
      </c>
      <c r="C28" s="20"/>
      <c r="D28" s="20"/>
      <c r="E28" s="21"/>
      <c r="F28" s="21"/>
      <c r="G28" s="21"/>
      <c r="H28" s="27">
        <f t="shared" si="0"/>
        <v>0</v>
      </c>
    </row>
    <row r="29" spans="1:8" s="13" customFormat="1" ht="18.75">
      <c r="A29" s="18">
        <v>25311515000</v>
      </c>
      <c r="B29" s="19" t="s">
        <v>15</v>
      </c>
      <c r="C29" s="20"/>
      <c r="D29" s="20">
        <f>9700+20000</f>
        <v>29700</v>
      </c>
      <c r="E29" s="21"/>
      <c r="F29" s="21"/>
      <c r="G29" s="21"/>
      <c r="H29" s="27">
        <f t="shared" si="0"/>
        <v>29700</v>
      </c>
    </row>
    <row r="30" spans="1:8" s="13" customFormat="1" ht="18.75">
      <c r="A30" s="18">
        <v>25311516000</v>
      </c>
      <c r="B30" s="19" t="s">
        <v>16</v>
      </c>
      <c r="C30" s="20">
        <v>204454</v>
      </c>
      <c r="D30" s="20">
        <v>5000</v>
      </c>
      <c r="E30" s="21"/>
      <c r="F30" s="21"/>
      <c r="G30" s="21"/>
      <c r="H30" s="27">
        <f t="shared" si="0"/>
        <v>209454</v>
      </c>
    </row>
    <row r="31" spans="1:8" s="13" customFormat="1" ht="16.5" customHeight="1">
      <c r="A31" s="18">
        <v>25311518000</v>
      </c>
      <c r="B31" s="19" t="s">
        <v>18</v>
      </c>
      <c r="C31" s="20">
        <v>156168</v>
      </c>
      <c r="D31" s="20">
        <v>10000</v>
      </c>
      <c r="E31" s="21"/>
      <c r="F31" s="21"/>
      <c r="G31" s="21"/>
      <c r="H31" s="27">
        <f t="shared" si="0"/>
        <v>166168</v>
      </c>
    </row>
    <row r="32" spans="1:8" s="13" customFormat="1" ht="18.75">
      <c r="A32" s="18">
        <v>25311517000</v>
      </c>
      <c r="B32" s="19" t="s">
        <v>17</v>
      </c>
      <c r="C32" s="20"/>
      <c r="D32" s="20"/>
      <c r="E32" s="21"/>
      <c r="F32" s="21"/>
      <c r="G32" s="21"/>
      <c r="H32" s="27">
        <f t="shared" si="0"/>
        <v>0</v>
      </c>
    </row>
    <row r="33" spans="1:8" s="13" customFormat="1" ht="18.75">
      <c r="A33" s="18">
        <v>25311520000</v>
      </c>
      <c r="B33" s="19" t="s">
        <v>20</v>
      </c>
      <c r="C33" s="20">
        <v>43000</v>
      </c>
      <c r="D33" s="20">
        <v>17000</v>
      </c>
      <c r="E33" s="21"/>
      <c r="F33" s="21"/>
      <c r="G33" s="21"/>
      <c r="H33" s="27">
        <f t="shared" si="0"/>
        <v>60000</v>
      </c>
    </row>
    <row r="34" spans="1:8" s="13" customFormat="1" ht="18.75">
      <c r="A34" s="18">
        <v>25311519000</v>
      </c>
      <c r="B34" s="19" t="s">
        <v>19</v>
      </c>
      <c r="C34" s="20"/>
      <c r="D34" s="20">
        <v>3500</v>
      </c>
      <c r="E34" s="21"/>
      <c r="F34" s="21"/>
      <c r="G34" s="21"/>
      <c r="H34" s="27">
        <f t="shared" si="0"/>
        <v>3500</v>
      </c>
    </row>
    <row r="35" spans="1:9" s="13" customFormat="1" ht="18.75">
      <c r="A35" s="18">
        <v>25311522000</v>
      </c>
      <c r="B35" s="19" t="s">
        <v>34</v>
      </c>
      <c r="C35" s="20">
        <v>15000</v>
      </c>
      <c r="D35" s="20">
        <v>4000</v>
      </c>
      <c r="E35" s="21"/>
      <c r="F35" s="21"/>
      <c r="G35" s="21"/>
      <c r="H35" s="27">
        <f t="shared" si="0"/>
        <v>19000</v>
      </c>
      <c r="I35" s="22"/>
    </row>
    <row r="36" spans="1:8" s="13" customFormat="1" ht="18.75">
      <c r="A36" s="18">
        <v>25311523000</v>
      </c>
      <c r="B36" s="19" t="s">
        <v>21</v>
      </c>
      <c r="C36" s="20">
        <v>125245</v>
      </c>
      <c r="D36" s="20">
        <v>4200</v>
      </c>
      <c r="E36" s="21"/>
      <c r="F36" s="21"/>
      <c r="G36" s="21"/>
      <c r="H36" s="27">
        <f t="shared" si="0"/>
        <v>129445</v>
      </c>
    </row>
    <row r="37" spans="1:8" s="13" customFormat="1" ht="18.75">
      <c r="A37" s="18">
        <v>25311521000</v>
      </c>
      <c r="B37" s="19" t="s">
        <v>22</v>
      </c>
      <c r="C37" s="20">
        <v>546022</v>
      </c>
      <c r="D37" s="20">
        <v>8000</v>
      </c>
      <c r="E37" s="21"/>
      <c r="F37" s="21"/>
      <c r="G37" s="21"/>
      <c r="H37" s="27">
        <f t="shared" si="0"/>
        <v>554022</v>
      </c>
    </row>
    <row r="38" spans="1:8" s="13" customFormat="1" ht="18.75">
      <c r="A38" s="18"/>
      <c r="B38" s="19" t="s">
        <v>27</v>
      </c>
      <c r="C38" s="20">
        <v>0</v>
      </c>
      <c r="D38" s="20">
        <v>141900</v>
      </c>
      <c r="E38" s="21"/>
      <c r="F38" s="21"/>
      <c r="G38" s="21"/>
      <c r="H38" s="27">
        <f t="shared" si="0"/>
        <v>141900</v>
      </c>
    </row>
    <row r="39" spans="1:8" s="22" customFormat="1" ht="19.5" thickBot="1">
      <c r="A39" s="23"/>
      <c r="B39" s="24" t="s">
        <v>23</v>
      </c>
      <c r="C39" s="25">
        <f>SUM(C12:C38)</f>
        <v>2436708</v>
      </c>
      <c r="D39" s="25">
        <f>SUM(D12:D38)</f>
        <v>3213400</v>
      </c>
      <c r="E39" s="25">
        <f>SUM(E12:E38)</f>
        <v>660300</v>
      </c>
      <c r="F39" s="25">
        <f>SUM(F12:F38)</f>
        <v>190000</v>
      </c>
      <c r="G39" s="25">
        <f>SUM(G12:G38)</f>
        <v>762870</v>
      </c>
      <c r="H39" s="28">
        <f t="shared" si="0"/>
        <v>7263278</v>
      </c>
    </row>
  </sheetData>
  <sheetProtection/>
  <mergeCells count="15">
    <mergeCell ref="C10:C11"/>
    <mergeCell ref="D10:D11"/>
    <mergeCell ref="A7:G7"/>
    <mergeCell ref="A6:G6"/>
    <mergeCell ref="A9:A11"/>
    <mergeCell ref="B9:B11"/>
    <mergeCell ref="E10:E11"/>
    <mergeCell ref="F10:F11"/>
    <mergeCell ref="D9:G9"/>
    <mergeCell ref="H9:H11"/>
    <mergeCell ref="G10:G11"/>
    <mergeCell ref="D1:H1"/>
    <mergeCell ref="D2:H2"/>
    <mergeCell ref="D3:H3"/>
    <mergeCell ref="D4:H4"/>
  </mergeCells>
  <printOptions/>
  <pageMargins left="0.66" right="0.1968503937007874" top="0.2362204724409449" bottom="0.1968503937007874" header="0.3149606299212598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cp:lastPrinted>2017-09-07T07:30:56Z</cp:lastPrinted>
  <dcterms:created xsi:type="dcterms:W3CDTF">2003-12-18T15:24:00Z</dcterms:created>
  <dcterms:modified xsi:type="dcterms:W3CDTF">2017-10-04T06:57:40Z</dcterms:modified>
  <cp:category/>
  <cp:version/>
  <cp:contentType/>
  <cp:contentStatus/>
</cp:coreProperties>
</file>